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12" windowWidth="22692" windowHeight="9276" activeTab="1"/>
  </bookViews>
  <sheets>
    <sheet name="Cash Builder" sheetId="1" r:id="rId1"/>
    <sheet name="BTC Multiplier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2"/>
  <c r="E20" s="1"/>
  <c r="E21" s="1"/>
  <c r="E22" s="1"/>
  <c r="E23" s="1"/>
  <c r="E24" s="1"/>
  <c r="E25" s="1"/>
  <c r="E26" s="1"/>
  <c r="E27" s="1"/>
  <c r="E28" s="1"/>
  <c r="E29" s="1"/>
  <c r="E30" s="1"/>
  <c r="B18"/>
  <c r="B20" s="1"/>
  <c r="E4"/>
  <c r="E5" s="1"/>
  <c r="E6" s="1"/>
  <c r="E7" s="1"/>
  <c r="E8" s="1"/>
  <c r="E9" s="1"/>
  <c r="E10" s="1"/>
  <c r="E11" s="1"/>
  <c r="E12" s="1"/>
  <c r="E13" s="1"/>
  <c r="E14" s="1"/>
  <c r="B4"/>
  <c r="C4" s="1"/>
  <c r="E5" i="1"/>
  <c r="D29"/>
  <c r="D23"/>
  <c r="D17"/>
  <c r="D11"/>
  <c r="B6"/>
  <c r="C6" s="1"/>
  <c r="B7" s="1"/>
  <c r="C5"/>
  <c r="C20" i="2" l="1"/>
  <c r="D20" s="1"/>
  <c r="D4"/>
  <c r="E7" i="1"/>
  <c r="C7"/>
  <c r="B8" s="1"/>
  <c r="E6"/>
  <c r="F20" i="2" l="1"/>
  <c r="B21" s="1"/>
  <c r="H20" s="1"/>
  <c r="G20"/>
  <c r="F4"/>
  <c r="C8" i="1"/>
  <c r="B9" s="1"/>
  <c r="E8"/>
  <c r="I20" i="2" l="1"/>
  <c r="J20"/>
  <c r="K20" s="1"/>
  <c r="G4"/>
  <c r="B5"/>
  <c r="C21"/>
  <c r="D21" s="1"/>
  <c r="G21" s="1"/>
  <c r="C9" i="1"/>
  <c r="B10" s="1"/>
  <c r="E9"/>
  <c r="C5" i="2" l="1"/>
  <c r="D5" s="1"/>
  <c r="J4"/>
  <c r="K4" s="1"/>
  <c r="H4"/>
  <c r="I4" s="1"/>
  <c r="F21"/>
  <c r="C10" i="1"/>
  <c r="B11" s="1"/>
  <c r="E10"/>
  <c r="F5" i="2" l="1"/>
  <c r="B22"/>
  <c r="E11" i="1"/>
  <c r="C11"/>
  <c r="B12" s="1"/>
  <c r="B6" i="2" l="1"/>
  <c r="G5"/>
  <c r="C22"/>
  <c r="D22" s="1"/>
  <c r="G22" s="1"/>
  <c r="H21"/>
  <c r="E12" i="1"/>
  <c r="C12"/>
  <c r="B13" s="1"/>
  <c r="F22" i="2" l="1"/>
  <c r="C6"/>
  <c r="D6" s="1"/>
  <c r="J5"/>
  <c r="K5" s="1"/>
  <c r="H5"/>
  <c r="I5" s="1"/>
  <c r="J21"/>
  <c r="K21" s="1"/>
  <c r="I21"/>
  <c r="C13" i="1"/>
  <c r="B14" s="1"/>
  <c r="E13"/>
  <c r="F6" i="2" l="1"/>
  <c r="B23"/>
  <c r="C14" i="1"/>
  <c r="B15" s="1"/>
  <c r="E14"/>
  <c r="C23" i="2" l="1"/>
  <c r="D23" s="1"/>
  <c r="G23" s="1"/>
  <c r="H22"/>
  <c r="G6"/>
  <c r="B7"/>
  <c r="C15" i="1"/>
  <c r="B16" s="1"/>
  <c r="E15"/>
  <c r="F23" i="2" l="1"/>
  <c r="J22"/>
  <c r="K22" s="1"/>
  <c r="I22"/>
  <c r="C7"/>
  <c r="D7" s="1"/>
  <c r="H6"/>
  <c r="I6" s="1"/>
  <c r="J6"/>
  <c r="K6" s="1"/>
  <c r="E16" i="1"/>
  <c r="C16"/>
  <c r="B17" s="1"/>
  <c r="B24" i="2" l="1"/>
  <c r="F7"/>
  <c r="E17" i="1"/>
  <c r="C17"/>
  <c r="B18" s="1"/>
  <c r="C24" i="2" l="1"/>
  <c r="D24" s="1"/>
  <c r="G24" s="1"/>
  <c r="H23"/>
  <c r="B8"/>
  <c r="G7"/>
  <c r="C18" i="1"/>
  <c r="B19" s="1"/>
  <c r="E18"/>
  <c r="F24" i="2" l="1"/>
  <c r="J23"/>
  <c r="K23" s="1"/>
  <c r="I23"/>
  <c r="C8"/>
  <c r="D8" s="1"/>
  <c r="J7"/>
  <c r="K7" s="1"/>
  <c r="H7"/>
  <c r="I7" s="1"/>
  <c r="C19" i="1"/>
  <c r="B20" s="1"/>
  <c r="E19"/>
  <c r="F8" i="2" l="1"/>
  <c r="B25"/>
  <c r="C20" i="1"/>
  <c r="B21" s="1"/>
  <c r="E20"/>
  <c r="C25" i="2" l="1"/>
  <c r="D25" s="1"/>
  <c r="G25" s="1"/>
  <c r="H24"/>
  <c r="G8"/>
  <c r="B9"/>
  <c r="E21" i="1"/>
  <c r="C21"/>
  <c r="B22" s="1"/>
  <c r="F25" i="2" l="1"/>
  <c r="C9"/>
  <c r="D9" s="1"/>
  <c r="J8"/>
  <c r="K8" s="1"/>
  <c r="H8"/>
  <c r="I8" s="1"/>
  <c r="J24"/>
  <c r="K24" s="1"/>
  <c r="I24"/>
  <c r="C22" i="1"/>
  <c r="B23" s="1"/>
  <c r="E22"/>
  <c r="F9" i="2" l="1"/>
  <c r="B26"/>
  <c r="C23" i="1"/>
  <c r="B24" s="1"/>
  <c r="E23"/>
  <c r="C26" i="2" l="1"/>
  <c r="D26" s="1"/>
  <c r="G26" s="1"/>
  <c r="H25"/>
  <c r="B10"/>
  <c r="G9"/>
  <c r="C24" i="1"/>
  <c r="B25" s="1"/>
  <c r="E24"/>
  <c r="F26" i="2" l="1"/>
  <c r="C10"/>
  <c r="D10" s="1"/>
  <c r="H9"/>
  <c r="I9" s="1"/>
  <c r="J9"/>
  <c r="K9" s="1"/>
  <c r="J25"/>
  <c r="K25" s="1"/>
  <c r="I25"/>
  <c r="C25" i="1"/>
  <c r="B26" s="1"/>
  <c r="E25"/>
  <c r="F10" i="2" l="1"/>
  <c r="B27"/>
  <c r="E26" i="1"/>
  <c r="C26"/>
  <c r="B27" s="1"/>
  <c r="C27" i="2" l="1"/>
  <c r="D27" s="1"/>
  <c r="G27" s="1"/>
  <c r="H26"/>
  <c r="G10"/>
  <c r="B11"/>
  <c r="C27" i="1"/>
  <c r="B28" s="1"/>
  <c r="E27"/>
  <c r="F27" i="2" l="1"/>
  <c r="C11"/>
  <c r="D11" s="1"/>
  <c r="H10"/>
  <c r="I10" s="1"/>
  <c r="J10"/>
  <c r="K10" s="1"/>
  <c r="J26"/>
  <c r="K26" s="1"/>
  <c r="I26"/>
  <c r="E28" i="1"/>
  <c r="C28"/>
  <c r="B29" s="1"/>
  <c r="F11" i="2" l="1"/>
  <c r="B28"/>
  <c r="C29" i="1"/>
  <c r="E29"/>
  <c r="C28" i="2" l="1"/>
  <c r="D28" s="1"/>
  <c r="G28" s="1"/>
  <c r="H27"/>
  <c r="B12"/>
  <c r="G11"/>
  <c r="F28" l="1"/>
  <c r="J27"/>
  <c r="K27" s="1"/>
  <c r="I27"/>
  <c r="C12"/>
  <c r="D12" s="1"/>
  <c r="J11"/>
  <c r="K11" s="1"/>
  <c r="H11"/>
  <c r="I11" s="1"/>
  <c r="B29" l="1"/>
  <c r="F12"/>
  <c r="C29" l="1"/>
  <c r="D29" s="1"/>
  <c r="G29" s="1"/>
  <c r="H28"/>
  <c r="G12"/>
  <c r="B13"/>
  <c r="C13" l="1"/>
  <c r="D13" s="1"/>
  <c r="H12"/>
  <c r="I12" s="1"/>
  <c r="J12"/>
  <c r="K12" s="1"/>
  <c r="F29"/>
  <c r="J28"/>
  <c r="K28" s="1"/>
  <c r="I28"/>
  <c r="F13" l="1"/>
  <c r="B30"/>
  <c r="B14" l="1"/>
  <c r="G13"/>
  <c r="C30"/>
  <c r="D30" s="1"/>
  <c r="G30" s="1"/>
  <c r="H29"/>
  <c r="F30" l="1"/>
  <c r="C14"/>
  <c r="D14" s="1"/>
  <c r="J13"/>
  <c r="K13" s="1"/>
  <c r="H13"/>
  <c r="I13" s="1"/>
  <c r="J29"/>
  <c r="K29" s="1"/>
  <c r="I29"/>
  <c r="F14" l="1"/>
  <c r="B31"/>
  <c r="H30" s="1"/>
  <c r="J30" s="1"/>
  <c r="K30" s="1"/>
  <c r="I30" l="1"/>
  <c r="G14"/>
  <c r="B15"/>
  <c r="H14" l="1"/>
  <c r="I14" s="1"/>
  <c r="J14"/>
  <c r="K14" s="1"/>
</calcChain>
</file>

<file path=xl/sharedStrings.xml><?xml version="1.0" encoding="utf-8"?>
<sst xmlns="http://schemas.openxmlformats.org/spreadsheetml/2006/main" count="40" uniqueCount="26">
  <si>
    <t>Elite</t>
  </si>
  <si>
    <t>Free Interest Rate</t>
  </si>
  <si>
    <t>Elite Interest rate</t>
  </si>
  <si>
    <t>Drawing Rate</t>
  </si>
  <si>
    <t xml:space="preserve">Month </t>
  </si>
  <si>
    <t>Invested</t>
  </si>
  <si>
    <t>Interest</t>
  </si>
  <si>
    <t>Fees</t>
  </si>
  <si>
    <t>Draw</t>
  </si>
  <si>
    <t>Fixed Interest Rate</t>
  </si>
  <si>
    <t>Amount invested</t>
  </si>
  <si>
    <t>Bitcoin Value</t>
  </si>
  <si>
    <t>Bitcoin Value +/-</t>
  </si>
  <si>
    <t>Maximum $ p.w</t>
  </si>
  <si>
    <t>Bitcoins</t>
  </si>
  <si>
    <t>Interest Rec.</t>
  </si>
  <si>
    <t>New Bitcoins</t>
  </si>
  <si>
    <t>New Bitcoin Value</t>
  </si>
  <si>
    <t xml:space="preserve">Cash value $ </t>
  </si>
  <si>
    <t>% Profit/Loss</t>
  </si>
  <si>
    <t>Balance $</t>
  </si>
  <si>
    <t>Cum $</t>
  </si>
  <si>
    <t>Balance BTC</t>
  </si>
  <si>
    <t>Cum BTC</t>
  </si>
  <si>
    <t>US$</t>
  </si>
  <si>
    <t>New Value $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</si>
</sst>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#,##0.000000_);\(#,##0.000000\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6" fontId="2" fillId="0" borderId="0" xfId="0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9" fontId="2" fillId="0" borderId="0" xfId="2" applyFont="1" applyAlignment="1">
      <alignment horizontal="center"/>
    </xf>
    <xf numFmtId="44" fontId="2" fillId="0" borderId="0" xfId="1" applyFont="1" applyFill="1"/>
    <xf numFmtId="44" fontId="0" fillId="0" borderId="0" xfId="1" applyFont="1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6" fontId="0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9" fontId="2" fillId="0" borderId="0" xfId="0" applyNumberFormat="1" applyFont="1"/>
    <xf numFmtId="44" fontId="2" fillId="0" borderId="0" xfId="1" applyFont="1"/>
    <xf numFmtId="10" fontId="2" fillId="0" borderId="0" xfId="0" applyNumberFormat="1" applyFont="1"/>
    <xf numFmtId="164" fontId="0" fillId="0" borderId="0" xfId="0" applyNumberFormat="1"/>
    <xf numFmtId="4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G27" sqref="G27"/>
    </sheetView>
  </sheetViews>
  <sheetFormatPr defaultRowHeight="14.4"/>
  <cols>
    <col min="1" max="1" width="7.21875" bestFit="1" customWidth="1"/>
    <col min="2" max="2" width="11.109375" bestFit="1" customWidth="1"/>
    <col min="3" max="3" width="15.6640625" bestFit="1" customWidth="1"/>
    <col min="4" max="4" width="15.21875" bestFit="1" customWidth="1"/>
    <col min="5" max="5" width="11.88671875" style="8" bestFit="1" customWidth="1"/>
  </cols>
  <sheetData>
    <row r="1" spans="1:5" s="1" customFormat="1">
      <c r="B1" s="1" t="s">
        <v>0</v>
      </c>
      <c r="C1" s="1" t="s">
        <v>1</v>
      </c>
      <c r="D1" s="1" t="s">
        <v>2</v>
      </c>
      <c r="E1" s="2" t="s">
        <v>3</v>
      </c>
    </row>
    <row r="2" spans="1:5" s="1" customFormat="1">
      <c r="A2" s="3"/>
      <c r="B2" s="4">
        <v>997</v>
      </c>
      <c r="C2" s="5">
        <v>0.1</v>
      </c>
      <c r="D2" s="5">
        <v>0.35</v>
      </c>
      <c r="E2" s="6">
        <v>0</v>
      </c>
    </row>
    <row r="3" spans="1:5">
      <c r="A3" s="13"/>
      <c r="B3" s="13"/>
      <c r="C3" s="13"/>
      <c r="D3" s="7"/>
    </row>
    <row r="4" spans="1:5">
      <c r="A4" s="9" t="s">
        <v>4</v>
      </c>
      <c r="B4" s="9" t="s">
        <v>5</v>
      </c>
      <c r="C4" s="9" t="s">
        <v>6</v>
      </c>
      <c r="D4" s="9" t="s">
        <v>7</v>
      </c>
      <c r="E4" s="7" t="s">
        <v>8</v>
      </c>
    </row>
    <row r="5" spans="1:5">
      <c r="A5" s="10">
        <v>1</v>
      </c>
      <c r="B5" s="11">
        <v>15000</v>
      </c>
      <c r="C5" s="11">
        <f>(B5*D$2)+G$3</f>
        <v>5250</v>
      </c>
      <c r="D5" s="11"/>
      <c r="E5" s="8">
        <f>IF(B5&lt;15000,0,C5)</f>
        <v>5250</v>
      </c>
    </row>
    <row r="6" spans="1:5">
      <c r="A6" s="10">
        <v>2</v>
      </c>
      <c r="B6" s="11">
        <f>IF(C5+B5&lt;15000,C5+B5-D5-E5,15000)</f>
        <v>15000</v>
      </c>
      <c r="C6" s="11">
        <f t="shared" ref="C6:C29" si="0">(B6*D$2)+G$3</f>
        <v>5250</v>
      </c>
      <c r="D6" s="11"/>
      <c r="E6" s="8">
        <f t="shared" ref="E6:E29" si="1">IF(B6&lt;15000,C6*E$2,B5+C5-D5-B6)</f>
        <v>5250</v>
      </c>
    </row>
    <row r="7" spans="1:5">
      <c r="A7" s="10">
        <v>3</v>
      </c>
      <c r="B7" s="11">
        <f t="shared" ref="B7:B29" si="2">IF(C6+B6&lt;15000,C6+B6-D6-E6,15000)</f>
        <v>15000</v>
      </c>
      <c r="C7" s="11">
        <f t="shared" si="0"/>
        <v>5250</v>
      </c>
      <c r="D7" s="11"/>
      <c r="E7" s="8">
        <f t="shared" si="1"/>
        <v>5250</v>
      </c>
    </row>
    <row r="8" spans="1:5">
      <c r="A8" s="10">
        <v>4</v>
      </c>
      <c r="B8" s="11">
        <f t="shared" si="2"/>
        <v>15000</v>
      </c>
      <c r="C8" s="11">
        <f t="shared" si="0"/>
        <v>5250</v>
      </c>
      <c r="D8" s="11"/>
      <c r="E8" s="8">
        <f t="shared" si="1"/>
        <v>5250</v>
      </c>
    </row>
    <row r="9" spans="1:5">
      <c r="A9" s="10">
        <v>5</v>
      </c>
      <c r="B9" s="11">
        <f t="shared" si="2"/>
        <v>15000</v>
      </c>
      <c r="C9" s="11">
        <f t="shared" si="0"/>
        <v>5250</v>
      </c>
      <c r="D9" s="11"/>
      <c r="E9" s="8">
        <f t="shared" si="1"/>
        <v>5250</v>
      </c>
    </row>
    <row r="10" spans="1:5">
      <c r="A10" s="10">
        <v>6</v>
      </c>
      <c r="B10" s="11">
        <f t="shared" si="2"/>
        <v>15000</v>
      </c>
      <c r="C10" s="11">
        <f t="shared" si="0"/>
        <v>5250</v>
      </c>
      <c r="D10" s="11"/>
      <c r="E10" s="8">
        <f t="shared" si="1"/>
        <v>5250</v>
      </c>
    </row>
    <row r="11" spans="1:5">
      <c r="A11" s="10">
        <v>7</v>
      </c>
      <c r="B11" s="11">
        <f t="shared" si="2"/>
        <v>15000</v>
      </c>
      <c r="C11" s="11">
        <f t="shared" si="0"/>
        <v>5250</v>
      </c>
      <c r="D11" s="12">
        <f>B$2</f>
        <v>997</v>
      </c>
      <c r="E11" s="8">
        <f t="shared" si="1"/>
        <v>5250</v>
      </c>
    </row>
    <row r="12" spans="1:5">
      <c r="A12" s="10">
        <v>8</v>
      </c>
      <c r="B12" s="11">
        <f t="shared" si="2"/>
        <v>15000</v>
      </c>
      <c r="C12" s="11">
        <f t="shared" si="0"/>
        <v>5250</v>
      </c>
      <c r="D12" s="11"/>
      <c r="E12" s="8">
        <f t="shared" si="1"/>
        <v>4253</v>
      </c>
    </row>
    <row r="13" spans="1:5">
      <c r="A13" s="10">
        <v>9</v>
      </c>
      <c r="B13" s="11">
        <f t="shared" si="2"/>
        <v>15000</v>
      </c>
      <c r="C13" s="11">
        <f t="shared" si="0"/>
        <v>5250</v>
      </c>
      <c r="D13" s="11"/>
      <c r="E13" s="8">
        <f>IF(B13&lt;15000,C13*E$2,B12+C12-D12-B13)</f>
        <v>5250</v>
      </c>
    </row>
    <row r="14" spans="1:5">
      <c r="A14" s="10">
        <v>10</v>
      </c>
      <c r="B14" s="11">
        <f t="shared" si="2"/>
        <v>15000</v>
      </c>
      <c r="C14" s="11">
        <f t="shared" si="0"/>
        <v>5250</v>
      </c>
      <c r="D14" s="11"/>
      <c r="E14" s="8">
        <f t="shared" si="1"/>
        <v>5250</v>
      </c>
    </row>
    <row r="15" spans="1:5">
      <c r="A15" s="10">
        <v>11</v>
      </c>
      <c r="B15" s="11">
        <f t="shared" si="2"/>
        <v>15000</v>
      </c>
      <c r="C15" s="11">
        <f t="shared" si="0"/>
        <v>5250</v>
      </c>
      <c r="D15" s="11"/>
      <c r="E15" s="8">
        <f t="shared" si="1"/>
        <v>5250</v>
      </c>
    </row>
    <row r="16" spans="1:5">
      <c r="A16" s="10">
        <v>12</v>
      </c>
      <c r="B16" s="11">
        <f t="shared" si="2"/>
        <v>15000</v>
      </c>
      <c r="C16" s="11">
        <f t="shared" si="0"/>
        <v>5250</v>
      </c>
      <c r="D16" s="11"/>
      <c r="E16" s="8">
        <f t="shared" si="1"/>
        <v>5250</v>
      </c>
    </row>
    <row r="17" spans="1:5">
      <c r="A17" s="10">
        <v>13</v>
      </c>
      <c r="B17" s="11">
        <f t="shared" si="2"/>
        <v>15000</v>
      </c>
      <c r="C17" s="11">
        <f t="shared" si="0"/>
        <v>5250</v>
      </c>
      <c r="D17" s="12">
        <f>B$2</f>
        <v>997</v>
      </c>
      <c r="E17" s="8">
        <f t="shared" si="1"/>
        <v>5250</v>
      </c>
    </row>
    <row r="18" spans="1:5">
      <c r="A18" s="10">
        <v>14</v>
      </c>
      <c r="B18" s="11">
        <f t="shared" si="2"/>
        <v>15000</v>
      </c>
      <c r="C18" s="11">
        <f t="shared" si="0"/>
        <v>5250</v>
      </c>
      <c r="D18" s="11"/>
      <c r="E18" s="8">
        <f t="shared" si="1"/>
        <v>4253</v>
      </c>
    </row>
    <row r="19" spans="1:5">
      <c r="A19" s="10">
        <v>15</v>
      </c>
      <c r="B19" s="11">
        <f t="shared" si="2"/>
        <v>15000</v>
      </c>
      <c r="C19" s="11">
        <f t="shared" si="0"/>
        <v>5250</v>
      </c>
      <c r="D19" s="11"/>
      <c r="E19" s="8">
        <f t="shared" si="1"/>
        <v>5250</v>
      </c>
    </row>
    <row r="20" spans="1:5">
      <c r="A20" s="10">
        <v>16</v>
      </c>
      <c r="B20" s="11">
        <f t="shared" si="2"/>
        <v>15000</v>
      </c>
      <c r="C20" s="11">
        <f t="shared" si="0"/>
        <v>5250</v>
      </c>
      <c r="D20" s="11"/>
      <c r="E20" s="8">
        <f t="shared" si="1"/>
        <v>5250</v>
      </c>
    </row>
    <row r="21" spans="1:5">
      <c r="A21" s="10">
        <v>17</v>
      </c>
      <c r="B21" s="11">
        <f t="shared" si="2"/>
        <v>15000</v>
      </c>
      <c r="C21" s="11">
        <f t="shared" si="0"/>
        <v>5250</v>
      </c>
      <c r="D21" s="11"/>
      <c r="E21" s="8">
        <f t="shared" si="1"/>
        <v>5250</v>
      </c>
    </row>
    <row r="22" spans="1:5">
      <c r="A22" s="10">
        <v>18</v>
      </c>
      <c r="B22" s="11">
        <f t="shared" si="2"/>
        <v>15000</v>
      </c>
      <c r="C22" s="11">
        <f t="shared" si="0"/>
        <v>5250</v>
      </c>
      <c r="D22" s="11"/>
      <c r="E22" s="8">
        <f t="shared" si="1"/>
        <v>5250</v>
      </c>
    </row>
    <row r="23" spans="1:5">
      <c r="A23" s="10">
        <v>19</v>
      </c>
      <c r="B23" s="11">
        <f t="shared" si="2"/>
        <v>15000</v>
      </c>
      <c r="C23" s="11">
        <f t="shared" si="0"/>
        <v>5250</v>
      </c>
      <c r="D23" s="12">
        <f>B$2</f>
        <v>997</v>
      </c>
      <c r="E23" s="8">
        <f t="shared" si="1"/>
        <v>5250</v>
      </c>
    </row>
    <row r="24" spans="1:5">
      <c r="A24" s="10">
        <v>20</v>
      </c>
      <c r="B24" s="11">
        <f t="shared" si="2"/>
        <v>15000</v>
      </c>
      <c r="C24" s="11">
        <f t="shared" si="0"/>
        <v>5250</v>
      </c>
      <c r="D24" s="11"/>
      <c r="E24" s="8">
        <f t="shared" si="1"/>
        <v>4253</v>
      </c>
    </row>
    <row r="25" spans="1:5">
      <c r="A25" s="10">
        <v>21</v>
      </c>
      <c r="B25" s="11">
        <f t="shared" si="2"/>
        <v>15000</v>
      </c>
      <c r="C25" s="11">
        <f t="shared" si="0"/>
        <v>5250</v>
      </c>
      <c r="D25" s="11"/>
      <c r="E25" s="8">
        <f t="shared" si="1"/>
        <v>5250</v>
      </c>
    </row>
    <row r="26" spans="1:5">
      <c r="A26" s="10">
        <v>22</v>
      </c>
      <c r="B26" s="11">
        <f t="shared" si="2"/>
        <v>15000</v>
      </c>
      <c r="C26" s="11">
        <f t="shared" si="0"/>
        <v>5250</v>
      </c>
      <c r="D26" s="11"/>
      <c r="E26" s="8">
        <f t="shared" si="1"/>
        <v>5250</v>
      </c>
    </row>
    <row r="27" spans="1:5">
      <c r="A27" s="10">
        <v>23</v>
      </c>
      <c r="B27" s="11">
        <f t="shared" si="2"/>
        <v>15000</v>
      </c>
      <c r="C27" s="11">
        <f t="shared" si="0"/>
        <v>5250</v>
      </c>
      <c r="D27" s="11"/>
      <c r="E27" s="8">
        <f t="shared" si="1"/>
        <v>5250</v>
      </c>
    </row>
    <row r="28" spans="1:5">
      <c r="A28" s="10">
        <v>24</v>
      </c>
      <c r="B28" s="11">
        <f t="shared" si="2"/>
        <v>15000</v>
      </c>
      <c r="C28" s="11">
        <f t="shared" si="0"/>
        <v>5250</v>
      </c>
      <c r="D28" s="11"/>
      <c r="E28" s="8">
        <f t="shared" si="1"/>
        <v>5250</v>
      </c>
    </row>
    <row r="29" spans="1:5">
      <c r="A29" s="10">
        <v>25</v>
      </c>
      <c r="B29" s="11">
        <f t="shared" si="2"/>
        <v>15000</v>
      </c>
      <c r="C29" s="11">
        <f t="shared" si="0"/>
        <v>5250</v>
      </c>
      <c r="D29" s="12">
        <f>B$2</f>
        <v>997</v>
      </c>
      <c r="E29" s="8">
        <f t="shared" si="1"/>
        <v>5250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A6" sqref="A6"/>
    </sheetView>
  </sheetViews>
  <sheetFormatPr defaultRowHeight="14.4"/>
  <cols>
    <col min="1" max="1" width="16.33203125" bestFit="1" customWidth="1"/>
    <col min="2" max="2" width="14.77734375" bestFit="1" customWidth="1"/>
    <col min="3" max="3" width="11.6640625" bestFit="1" customWidth="1"/>
    <col min="4" max="4" width="14.6640625" bestFit="1" customWidth="1"/>
    <col min="5" max="5" width="16" bestFit="1" customWidth="1"/>
    <col min="6" max="6" width="11.5546875" bestFit="1" customWidth="1"/>
    <col min="7" max="7" width="11.77734375" bestFit="1" customWidth="1"/>
    <col min="8" max="9" width="17.21875" bestFit="1" customWidth="1"/>
    <col min="10" max="10" width="19.6640625" bestFit="1" customWidth="1"/>
    <col min="11" max="11" width="13.6640625" bestFit="1" customWidth="1"/>
  </cols>
  <sheetData>
    <row r="1" spans="1:11" s="14" customFormat="1">
      <c r="A1" s="14" t="s">
        <v>9</v>
      </c>
      <c r="B1" s="14" t="s">
        <v>10</v>
      </c>
      <c r="C1" s="14" t="s">
        <v>11</v>
      </c>
      <c r="D1" s="14" t="s">
        <v>12</v>
      </c>
      <c r="E1" s="14" t="s">
        <v>13</v>
      </c>
    </row>
    <row r="2" spans="1:11" s="14" customFormat="1">
      <c r="A2" s="15">
        <v>0.35</v>
      </c>
      <c r="B2" s="16">
        <v>200</v>
      </c>
      <c r="C2" s="16">
        <v>15000</v>
      </c>
      <c r="D2" s="17">
        <v>0.35</v>
      </c>
      <c r="E2" s="16">
        <v>15000</v>
      </c>
    </row>
    <row r="3" spans="1:11" s="14" customFormat="1">
      <c r="A3" s="14" t="s">
        <v>4</v>
      </c>
      <c r="B3" s="14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21</v>
      </c>
      <c r="J3" s="14" t="s">
        <v>22</v>
      </c>
      <c r="K3" s="14" t="s">
        <v>23</v>
      </c>
    </row>
    <row r="4" spans="1:11">
      <c r="A4">
        <v>1</v>
      </c>
      <c r="B4" s="18">
        <f>+B2/C2</f>
        <v>1.3333333333333334E-2</v>
      </c>
      <c r="C4" s="18">
        <f>B4*$A$2</f>
        <v>4.6666666666666671E-3</v>
      </c>
      <c r="D4" s="18">
        <f>B4+C4</f>
        <v>1.8000000000000002E-2</v>
      </c>
      <c r="E4" s="8">
        <f>$C$2+($C$2*$D$2)</f>
        <v>20250</v>
      </c>
      <c r="F4" s="19">
        <f>D4*E4</f>
        <v>364.50000000000006</v>
      </c>
      <c r="G4" s="20">
        <f>(F4-(B4*C2))/(B4*C2)</f>
        <v>0.82250000000000023</v>
      </c>
      <c r="H4" s="19">
        <f>(D4-B5)*E4</f>
        <v>0</v>
      </c>
      <c r="I4" s="19">
        <f>H4</f>
        <v>0</v>
      </c>
      <c r="J4" s="18">
        <f>D4-B5</f>
        <v>0</v>
      </c>
      <c r="K4" s="18">
        <f>J4</f>
        <v>0</v>
      </c>
    </row>
    <row r="5" spans="1:11">
      <c r="A5">
        <v>2</v>
      </c>
      <c r="B5" s="18">
        <f>IF(F4&lt;15000.01,F4/E4,15000/E4)</f>
        <v>1.8000000000000002E-2</v>
      </c>
      <c r="C5" s="18">
        <f>B5*$A$2</f>
        <v>6.3E-3</v>
      </c>
      <c r="D5" s="18">
        <f>B5+C5</f>
        <v>2.4300000000000002E-2</v>
      </c>
      <c r="E5" s="8">
        <f>E4+(E4*$D$2)</f>
        <v>27337.5</v>
      </c>
      <c r="F5" s="19">
        <f>D5*E5</f>
        <v>664.3012500000001</v>
      </c>
      <c r="G5" s="20">
        <f>(F5-(B5*E4))/(B5*E4)</f>
        <v>0.82250000000000001</v>
      </c>
      <c r="H5" s="19">
        <f t="shared" ref="H5:H14" si="0">(D5-B6)*E5</f>
        <v>0</v>
      </c>
      <c r="I5" s="19">
        <f>I4+H5</f>
        <v>0</v>
      </c>
      <c r="J5" s="18">
        <f t="shared" ref="J5:J14" si="1">D5-B6</f>
        <v>0</v>
      </c>
      <c r="K5" s="18">
        <f>K4+J5</f>
        <v>0</v>
      </c>
    </row>
    <row r="6" spans="1:11">
      <c r="A6">
        <v>3</v>
      </c>
      <c r="B6" s="18">
        <f>IF(F5&lt;15000.01,F5/E5,15000/E5)</f>
        <v>2.4300000000000002E-2</v>
      </c>
      <c r="C6" s="18">
        <f>B6*$A$2</f>
        <v>8.5050000000000004E-3</v>
      </c>
      <c r="D6" s="18">
        <f>B6+C6</f>
        <v>3.2805000000000001E-2</v>
      </c>
      <c r="E6" s="8">
        <f>E5+(E5*$D$2)</f>
        <v>36905.625</v>
      </c>
      <c r="F6" s="19">
        <f>D6*E6</f>
        <v>1210.689028125</v>
      </c>
      <c r="G6" s="20">
        <f>(F6-(B6*E5))/(B6*E5)</f>
        <v>0.82249999999999979</v>
      </c>
      <c r="H6" s="19">
        <f t="shared" si="0"/>
        <v>0</v>
      </c>
      <c r="I6" s="19">
        <f>I5+H6</f>
        <v>0</v>
      </c>
      <c r="J6" s="18">
        <f t="shared" si="1"/>
        <v>0</v>
      </c>
      <c r="K6" s="18">
        <f>K5+J6</f>
        <v>0</v>
      </c>
    </row>
    <row r="7" spans="1:11">
      <c r="A7">
        <v>4</v>
      </c>
      <c r="B7" s="18">
        <f t="shared" ref="B7:B15" si="2">IF(F6&lt;15000.01,F6/E6,15000/E6)</f>
        <v>3.2805000000000001E-2</v>
      </c>
      <c r="C7" s="18">
        <f t="shared" ref="C7:C14" si="3">B7*$A$2</f>
        <v>1.1481749999999999E-2</v>
      </c>
      <c r="D7" s="18">
        <f t="shared" ref="D7:D14" si="4">B7+C7</f>
        <v>4.428675E-2</v>
      </c>
      <c r="E7" s="8">
        <f t="shared" ref="E7:E14" si="5">E6+(E6*$D$2)</f>
        <v>49822.59375</v>
      </c>
      <c r="F7" s="19">
        <f t="shared" ref="F7:F14" si="6">D7*E7</f>
        <v>2206.4807537578126</v>
      </c>
      <c r="G7" s="20">
        <f t="shared" ref="G7:G14" si="7">(F7-(B7*E6))/(B7*E6)</f>
        <v>0.82250000000000001</v>
      </c>
      <c r="H7" s="19">
        <f t="shared" si="0"/>
        <v>0</v>
      </c>
      <c r="I7" s="19">
        <f t="shared" ref="I7:I14" si="8">I6+H7</f>
        <v>0</v>
      </c>
      <c r="J7" s="18">
        <f t="shared" si="1"/>
        <v>0</v>
      </c>
      <c r="K7" s="18">
        <f t="shared" ref="K7:K14" si="9">K6+J7</f>
        <v>0</v>
      </c>
    </row>
    <row r="8" spans="1:11">
      <c r="A8">
        <v>5</v>
      </c>
      <c r="B8" s="18">
        <f t="shared" si="2"/>
        <v>4.428675E-2</v>
      </c>
      <c r="C8" s="18">
        <f t="shared" si="3"/>
        <v>1.5500362499999998E-2</v>
      </c>
      <c r="D8" s="18">
        <f t="shared" si="4"/>
        <v>5.9787112499999996E-2</v>
      </c>
      <c r="E8" s="8">
        <f t="shared" si="5"/>
        <v>67260.501562499994</v>
      </c>
      <c r="F8" s="19">
        <f t="shared" si="6"/>
        <v>4021.3111737236127</v>
      </c>
      <c r="G8" s="20">
        <f t="shared" si="7"/>
        <v>0.82249999999999956</v>
      </c>
      <c r="H8" s="19">
        <f t="shared" si="0"/>
        <v>0</v>
      </c>
      <c r="I8" s="19">
        <f t="shared" si="8"/>
        <v>0</v>
      </c>
      <c r="J8" s="18">
        <f t="shared" si="1"/>
        <v>0</v>
      </c>
      <c r="K8" s="18">
        <f t="shared" si="9"/>
        <v>0</v>
      </c>
    </row>
    <row r="9" spans="1:11">
      <c r="A9">
        <v>6</v>
      </c>
      <c r="B9" s="18">
        <f t="shared" si="2"/>
        <v>5.9787112499999996E-2</v>
      </c>
      <c r="C9" s="18">
        <f t="shared" si="3"/>
        <v>2.0925489374999998E-2</v>
      </c>
      <c r="D9" s="18">
        <f t="shared" si="4"/>
        <v>8.0712601874999998E-2</v>
      </c>
      <c r="E9" s="8">
        <f t="shared" si="5"/>
        <v>90801.677109374985</v>
      </c>
      <c r="F9" s="19">
        <f t="shared" si="6"/>
        <v>7328.8396141112835</v>
      </c>
      <c r="G9" s="20">
        <f t="shared" si="7"/>
        <v>0.8224999999999999</v>
      </c>
      <c r="H9" s="19">
        <f t="shared" si="0"/>
        <v>0</v>
      </c>
      <c r="I9" s="19">
        <f t="shared" si="8"/>
        <v>0</v>
      </c>
      <c r="J9" s="18">
        <f t="shared" si="1"/>
        <v>0</v>
      </c>
      <c r="K9" s="18">
        <f t="shared" si="9"/>
        <v>0</v>
      </c>
    </row>
    <row r="10" spans="1:11">
      <c r="A10">
        <v>7</v>
      </c>
      <c r="B10" s="18">
        <f t="shared" si="2"/>
        <v>8.0712601874999998E-2</v>
      </c>
      <c r="C10" s="18">
        <f t="shared" si="3"/>
        <v>2.8249410656249998E-2</v>
      </c>
      <c r="D10" s="18">
        <f t="shared" si="4"/>
        <v>0.10896201253125</v>
      </c>
      <c r="E10" s="8">
        <f t="shared" si="5"/>
        <v>122582.26409765623</v>
      </c>
      <c r="F10" s="19">
        <f t="shared" si="6"/>
        <v>13356.810196717814</v>
      </c>
      <c r="G10" s="20">
        <f t="shared" si="7"/>
        <v>0.8224999999999999</v>
      </c>
      <c r="H10" s="19">
        <f t="shared" si="0"/>
        <v>1.7011706501487454E-12</v>
      </c>
      <c r="I10" s="19">
        <f t="shared" si="8"/>
        <v>1.7011706501487454E-12</v>
      </c>
      <c r="J10" s="18">
        <f t="shared" si="1"/>
        <v>0</v>
      </c>
      <c r="K10" s="18">
        <f t="shared" si="9"/>
        <v>0</v>
      </c>
    </row>
    <row r="11" spans="1:11">
      <c r="A11">
        <v>8</v>
      </c>
      <c r="B11" s="18">
        <f t="shared" si="2"/>
        <v>0.10896201253124999</v>
      </c>
      <c r="C11" s="18">
        <f t="shared" si="3"/>
        <v>3.8136704385937491E-2</v>
      </c>
      <c r="D11" s="18">
        <f t="shared" si="4"/>
        <v>0.14709871691718748</v>
      </c>
      <c r="E11" s="8">
        <f t="shared" si="5"/>
        <v>165486.0565318359</v>
      </c>
      <c r="F11" s="19">
        <f t="shared" si="6"/>
        <v>24342.786583518213</v>
      </c>
      <c r="G11" s="20">
        <f t="shared" si="7"/>
        <v>0.82249999999999979</v>
      </c>
      <c r="H11" s="19">
        <f t="shared" si="0"/>
        <v>9342.7865835182129</v>
      </c>
      <c r="I11" s="19">
        <f t="shared" si="8"/>
        <v>9342.7865835182147</v>
      </c>
      <c r="J11" s="18">
        <f t="shared" si="1"/>
        <v>5.6456639183500426E-2</v>
      </c>
      <c r="K11" s="18">
        <f t="shared" si="9"/>
        <v>5.6456639183500426E-2</v>
      </c>
    </row>
    <row r="12" spans="1:11">
      <c r="A12">
        <v>9</v>
      </c>
      <c r="B12" s="18">
        <f t="shared" si="2"/>
        <v>9.0642077733687057E-2</v>
      </c>
      <c r="C12" s="18">
        <f t="shared" si="3"/>
        <v>3.1724727206790468E-2</v>
      </c>
      <c r="D12" s="18">
        <f t="shared" si="4"/>
        <v>0.12236680494047752</v>
      </c>
      <c r="E12" s="8">
        <f t="shared" si="5"/>
        <v>223406.17631797848</v>
      </c>
      <c r="F12" s="19">
        <f t="shared" si="6"/>
        <v>27337.5</v>
      </c>
      <c r="G12" s="20">
        <f t="shared" si="7"/>
        <v>0.82250000000000001</v>
      </c>
      <c r="H12" s="19">
        <f t="shared" si="0"/>
        <v>12337.500000000002</v>
      </c>
      <c r="I12" s="19">
        <f t="shared" si="8"/>
        <v>21680.286583518217</v>
      </c>
      <c r="J12" s="18">
        <f t="shared" si="1"/>
        <v>5.522452513774638E-2</v>
      </c>
      <c r="K12" s="18">
        <f t="shared" si="9"/>
        <v>0.11168116432124681</v>
      </c>
    </row>
    <row r="13" spans="1:11">
      <c r="A13">
        <v>10</v>
      </c>
      <c r="B13" s="18">
        <f t="shared" si="2"/>
        <v>6.7142279802731145E-2</v>
      </c>
      <c r="C13" s="18">
        <f t="shared" si="3"/>
        <v>2.3499797930955899E-2</v>
      </c>
      <c r="D13" s="18">
        <f t="shared" si="4"/>
        <v>9.0642077733687043E-2</v>
      </c>
      <c r="E13" s="8">
        <f t="shared" si="5"/>
        <v>301598.33802927093</v>
      </c>
      <c r="F13" s="19">
        <f t="shared" si="6"/>
        <v>27337.499999999996</v>
      </c>
      <c r="G13" s="20">
        <f t="shared" si="7"/>
        <v>0.82249999999999979</v>
      </c>
      <c r="H13" s="19">
        <f t="shared" si="0"/>
        <v>12337.499999999998</v>
      </c>
      <c r="I13" s="19">
        <f t="shared" si="8"/>
        <v>34017.786583518217</v>
      </c>
      <c r="J13" s="18">
        <f t="shared" si="1"/>
        <v>4.0907055657589897E-2</v>
      </c>
      <c r="K13" s="18">
        <f t="shared" si="9"/>
        <v>0.1525882199788367</v>
      </c>
    </row>
    <row r="14" spans="1:11">
      <c r="A14">
        <v>11</v>
      </c>
      <c r="B14" s="18">
        <f t="shared" si="2"/>
        <v>4.9735022076097146E-2</v>
      </c>
      <c r="C14" s="18">
        <f t="shared" si="3"/>
        <v>1.7407257726633998E-2</v>
      </c>
      <c r="D14" s="18">
        <f t="shared" si="4"/>
        <v>6.7142279802731145E-2</v>
      </c>
      <c r="E14" s="8">
        <f t="shared" si="5"/>
        <v>407157.75633951573</v>
      </c>
      <c r="F14" s="19">
        <f t="shared" si="6"/>
        <v>27337.499999999996</v>
      </c>
      <c r="G14" s="20">
        <f t="shared" si="7"/>
        <v>0.82249999999999979</v>
      </c>
      <c r="H14" s="19">
        <f t="shared" si="0"/>
        <v>12337.499999999995</v>
      </c>
      <c r="I14" s="19">
        <f t="shared" si="8"/>
        <v>46355.286583518209</v>
      </c>
      <c r="J14" s="18">
        <f t="shared" si="1"/>
        <v>3.0301522709325845E-2</v>
      </c>
      <c r="K14" s="18">
        <f t="shared" si="9"/>
        <v>0.18288974268816255</v>
      </c>
    </row>
    <row r="15" spans="1:11">
      <c r="A15">
        <v>12</v>
      </c>
      <c r="B15" s="18">
        <f t="shared" si="2"/>
        <v>3.6840757093405299E-2</v>
      </c>
    </row>
    <row r="17" spans="1:11" s="14" customFormat="1">
      <c r="A17" s="14" t="s">
        <v>9</v>
      </c>
      <c r="B17" s="14" t="s">
        <v>10</v>
      </c>
      <c r="C17" s="14" t="s">
        <v>11</v>
      </c>
      <c r="D17" s="14" t="s">
        <v>12</v>
      </c>
    </row>
    <row r="18" spans="1:11" s="14" customFormat="1">
      <c r="A18" s="15">
        <v>0.5</v>
      </c>
      <c r="B18" s="16">
        <f>B2</f>
        <v>200</v>
      </c>
      <c r="C18" s="16">
        <v>15000</v>
      </c>
      <c r="D18" s="17">
        <f>D2</f>
        <v>0.35</v>
      </c>
      <c r="E18" s="15"/>
    </row>
    <row r="19" spans="1:11" s="14" customFormat="1">
      <c r="A19" s="14" t="s">
        <v>4</v>
      </c>
      <c r="B19" s="14" t="s">
        <v>24</v>
      </c>
      <c r="C19" s="14" t="s">
        <v>15</v>
      </c>
      <c r="D19" s="14" t="s">
        <v>25</v>
      </c>
      <c r="E19" s="14" t="s">
        <v>17</v>
      </c>
      <c r="F19" s="14" t="s">
        <v>18</v>
      </c>
      <c r="G19" s="14" t="s">
        <v>19</v>
      </c>
      <c r="H19" s="14" t="s">
        <v>20</v>
      </c>
      <c r="I19" s="14" t="s">
        <v>21</v>
      </c>
      <c r="J19" s="14" t="s">
        <v>22</v>
      </c>
      <c r="K19" s="14" t="s">
        <v>23</v>
      </c>
    </row>
    <row r="20" spans="1:11">
      <c r="A20">
        <v>1</v>
      </c>
      <c r="B20" s="8">
        <f>B18</f>
        <v>200</v>
      </c>
      <c r="C20" s="8">
        <f>B20*$A$18</f>
        <v>100</v>
      </c>
      <c r="D20" s="8">
        <f>B20+C20</f>
        <v>300</v>
      </c>
      <c r="E20" s="8">
        <f>$C$2+($C$2*$D$18)</f>
        <v>20250</v>
      </c>
      <c r="F20" s="19">
        <f>D20</f>
        <v>300</v>
      </c>
      <c r="G20" s="20">
        <f>(D20-B20)/B20</f>
        <v>0.5</v>
      </c>
      <c r="H20" s="19">
        <f>(D20-B21)</f>
        <v>0</v>
      </c>
      <c r="I20" s="19">
        <f>H20</f>
        <v>0</v>
      </c>
      <c r="J20" s="18">
        <f t="shared" ref="J20:J28" si="10">H20/E20</f>
        <v>0</v>
      </c>
      <c r="K20" s="18">
        <f>J20</f>
        <v>0</v>
      </c>
    </row>
    <row r="21" spans="1:11">
      <c r="A21">
        <v>2</v>
      </c>
      <c r="B21" s="8">
        <f>IF(F20&lt;15000.01,F20,15000)</f>
        <v>300</v>
      </c>
      <c r="C21" s="8">
        <f t="shared" ref="C21:C30" si="11">B21*$A$18</f>
        <v>150</v>
      </c>
      <c r="D21" s="8">
        <f>B21+C21</f>
        <v>450</v>
      </c>
      <c r="E21" s="8">
        <f>E20+(E20*$D$18)</f>
        <v>27337.5</v>
      </c>
      <c r="F21" s="19">
        <f t="shared" ref="F21:F30" si="12">D21</f>
        <v>450</v>
      </c>
      <c r="G21" s="20">
        <f t="shared" ref="G21:G30" si="13">(D21-B21)/B21</f>
        <v>0.5</v>
      </c>
      <c r="H21" s="19">
        <f t="shared" ref="H21:H30" si="14">(D21-B22)</f>
        <v>0</v>
      </c>
      <c r="I21" s="19">
        <f>I20+H21</f>
        <v>0</v>
      </c>
      <c r="J21" s="18">
        <f t="shared" si="10"/>
        <v>0</v>
      </c>
      <c r="K21" s="18">
        <f>K20+J21</f>
        <v>0</v>
      </c>
    </row>
    <row r="22" spans="1:11">
      <c r="A22">
        <v>3</v>
      </c>
      <c r="B22" s="8">
        <f t="shared" ref="B22:B31" si="15">IF(F21&lt;15000.01,F21,15000)</f>
        <v>450</v>
      </c>
      <c r="C22" s="8">
        <f t="shared" si="11"/>
        <v>225</v>
      </c>
      <c r="D22" s="8">
        <f>B22+C22</f>
        <v>675</v>
      </c>
      <c r="E22" s="8">
        <f t="shared" ref="E22:E30" si="16">E21+(E21*$D$18)</f>
        <v>36905.625</v>
      </c>
      <c r="F22" s="19">
        <f t="shared" si="12"/>
        <v>675</v>
      </c>
      <c r="G22" s="20">
        <f t="shared" si="13"/>
        <v>0.5</v>
      </c>
      <c r="H22" s="19">
        <f t="shared" si="14"/>
        <v>0</v>
      </c>
      <c r="I22" s="19">
        <f>I21+H22</f>
        <v>0</v>
      </c>
      <c r="J22" s="18">
        <f t="shared" si="10"/>
        <v>0</v>
      </c>
      <c r="K22" s="18">
        <f>K21+J22</f>
        <v>0</v>
      </c>
    </row>
    <row r="23" spans="1:11">
      <c r="A23">
        <v>4</v>
      </c>
      <c r="B23" s="8">
        <f t="shared" si="15"/>
        <v>675</v>
      </c>
      <c r="C23" s="8">
        <f t="shared" si="11"/>
        <v>337.5</v>
      </c>
      <c r="D23" s="8">
        <f t="shared" ref="D23:D30" si="17">B23+C23</f>
        <v>1012.5</v>
      </c>
      <c r="E23" s="8">
        <f t="shared" si="16"/>
        <v>49822.59375</v>
      </c>
      <c r="F23" s="19">
        <f t="shared" si="12"/>
        <v>1012.5</v>
      </c>
      <c r="G23" s="20">
        <f t="shared" si="13"/>
        <v>0.5</v>
      </c>
      <c r="H23" s="19">
        <f t="shared" si="14"/>
        <v>0</v>
      </c>
      <c r="I23" s="19">
        <f t="shared" ref="I23:I30" si="18">I22+H23</f>
        <v>0</v>
      </c>
      <c r="J23" s="18">
        <f t="shared" si="10"/>
        <v>0</v>
      </c>
      <c r="K23" s="18">
        <f t="shared" ref="K23:K30" si="19">K22+J23</f>
        <v>0</v>
      </c>
    </row>
    <row r="24" spans="1:11">
      <c r="A24">
        <v>5</v>
      </c>
      <c r="B24" s="8">
        <f t="shared" si="15"/>
        <v>1012.5</v>
      </c>
      <c r="C24" s="8">
        <f t="shared" si="11"/>
        <v>506.25</v>
      </c>
      <c r="D24" s="8">
        <f t="shared" si="17"/>
        <v>1518.75</v>
      </c>
      <c r="E24" s="8">
        <f t="shared" si="16"/>
        <v>67260.501562499994</v>
      </c>
      <c r="F24" s="19">
        <f t="shared" si="12"/>
        <v>1518.75</v>
      </c>
      <c r="G24" s="20">
        <f t="shared" si="13"/>
        <v>0.5</v>
      </c>
      <c r="H24" s="19">
        <f t="shared" si="14"/>
        <v>0</v>
      </c>
      <c r="I24" s="19">
        <f t="shared" si="18"/>
        <v>0</v>
      </c>
      <c r="J24" s="18">
        <f t="shared" si="10"/>
        <v>0</v>
      </c>
      <c r="K24" s="18">
        <f t="shared" si="19"/>
        <v>0</v>
      </c>
    </row>
    <row r="25" spans="1:11">
      <c r="A25">
        <v>6</v>
      </c>
      <c r="B25" s="8">
        <f t="shared" si="15"/>
        <v>1518.75</v>
      </c>
      <c r="C25" s="8">
        <f t="shared" si="11"/>
        <v>759.375</v>
      </c>
      <c r="D25" s="8">
        <f t="shared" si="17"/>
        <v>2278.125</v>
      </c>
      <c r="E25" s="8">
        <f t="shared" si="16"/>
        <v>90801.677109374985</v>
      </c>
      <c r="F25" s="19">
        <f t="shared" si="12"/>
        <v>2278.125</v>
      </c>
      <c r="G25" s="20">
        <f t="shared" si="13"/>
        <v>0.5</v>
      </c>
      <c r="H25" s="19">
        <f t="shared" si="14"/>
        <v>0</v>
      </c>
      <c r="I25" s="19">
        <f t="shared" si="18"/>
        <v>0</v>
      </c>
      <c r="J25" s="18">
        <f t="shared" si="10"/>
        <v>0</v>
      </c>
      <c r="K25" s="18">
        <f t="shared" si="19"/>
        <v>0</v>
      </c>
    </row>
    <row r="26" spans="1:11">
      <c r="A26">
        <v>7</v>
      </c>
      <c r="B26" s="8">
        <f t="shared" si="15"/>
        <v>2278.125</v>
      </c>
      <c r="C26" s="8">
        <f t="shared" si="11"/>
        <v>1139.0625</v>
      </c>
      <c r="D26" s="8">
        <f t="shared" si="17"/>
        <v>3417.1875</v>
      </c>
      <c r="E26" s="8">
        <f t="shared" si="16"/>
        <v>122582.26409765623</v>
      </c>
      <c r="F26" s="19">
        <f t="shared" si="12"/>
        <v>3417.1875</v>
      </c>
      <c r="G26" s="20">
        <f t="shared" si="13"/>
        <v>0.5</v>
      </c>
      <c r="H26" s="19">
        <f t="shared" si="14"/>
        <v>0</v>
      </c>
      <c r="I26" s="19">
        <f t="shared" si="18"/>
        <v>0</v>
      </c>
      <c r="J26" s="18">
        <f t="shared" si="10"/>
        <v>0</v>
      </c>
      <c r="K26" s="18">
        <f t="shared" si="19"/>
        <v>0</v>
      </c>
    </row>
    <row r="27" spans="1:11">
      <c r="A27">
        <v>8</v>
      </c>
      <c r="B27" s="8">
        <f t="shared" si="15"/>
        <v>3417.1875</v>
      </c>
      <c r="C27" s="8">
        <f t="shared" si="11"/>
        <v>1708.59375</v>
      </c>
      <c r="D27" s="8">
        <f t="shared" si="17"/>
        <v>5125.78125</v>
      </c>
      <c r="E27" s="8">
        <f t="shared" si="16"/>
        <v>165486.0565318359</v>
      </c>
      <c r="F27" s="19">
        <f t="shared" si="12"/>
        <v>5125.78125</v>
      </c>
      <c r="G27" s="20">
        <f t="shared" si="13"/>
        <v>0.5</v>
      </c>
      <c r="H27" s="19">
        <f t="shared" si="14"/>
        <v>0</v>
      </c>
      <c r="I27" s="19">
        <f t="shared" si="18"/>
        <v>0</v>
      </c>
      <c r="J27" s="18">
        <f t="shared" si="10"/>
        <v>0</v>
      </c>
      <c r="K27" s="18">
        <f t="shared" si="19"/>
        <v>0</v>
      </c>
    </row>
    <row r="28" spans="1:11">
      <c r="A28">
        <v>9</v>
      </c>
      <c r="B28" s="8">
        <f t="shared" si="15"/>
        <v>5125.78125</v>
      </c>
      <c r="C28" s="8">
        <f t="shared" si="11"/>
        <v>2562.890625</v>
      </c>
      <c r="D28" s="8">
        <f t="shared" si="17"/>
        <v>7688.671875</v>
      </c>
      <c r="E28" s="8">
        <f t="shared" si="16"/>
        <v>223406.17631797848</v>
      </c>
      <c r="F28" s="19">
        <f t="shared" si="12"/>
        <v>7688.671875</v>
      </c>
      <c r="G28" s="20">
        <f t="shared" si="13"/>
        <v>0.5</v>
      </c>
      <c r="H28" s="19">
        <f t="shared" si="14"/>
        <v>0</v>
      </c>
      <c r="I28" s="19">
        <f t="shared" si="18"/>
        <v>0</v>
      </c>
      <c r="J28" s="18">
        <f t="shared" si="10"/>
        <v>0</v>
      </c>
      <c r="K28" s="18">
        <f t="shared" si="19"/>
        <v>0</v>
      </c>
    </row>
    <row r="29" spans="1:11">
      <c r="A29">
        <v>10</v>
      </c>
      <c r="B29" s="8">
        <f t="shared" si="15"/>
        <v>7688.671875</v>
      </c>
      <c r="C29" s="8">
        <f t="shared" si="11"/>
        <v>3844.3359375</v>
      </c>
      <c r="D29" s="8">
        <f t="shared" si="17"/>
        <v>11533.0078125</v>
      </c>
      <c r="E29" s="8">
        <f t="shared" si="16"/>
        <v>301598.33802927093</v>
      </c>
      <c r="F29" s="19">
        <f t="shared" si="12"/>
        <v>11533.0078125</v>
      </c>
      <c r="G29" s="20">
        <f t="shared" si="13"/>
        <v>0.5</v>
      </c>
      <c r="H29" s="19">
        <f t="shared" si="14"/>
        <v>0</v>
      </c>
      <c r="I29" s="19">
        <f t="shared" si="18"/>
        <v>0</v>
      </c>
      <c r="J29" s="18">
        <f>H29/E29</f>
        <v>0</v>
      </c>
      <c r="K29" s="18">
        <f t="shared" si="19"/>
        <v>0</v>
      </c>
    </row>
    <row r="30" spans="1:11">
      <c r="A30">
        <v>11</v>
      </c>
      <c r="B30" s="8">
        <f t="shared" si="15"/>
        <v>11533.0078125</v>
      </c>
      <c r="C30" s="8">
        <f t="shared" si="11"/>
        <v>5766.50390625</v>
      </c>
      <c r="D30" s="8">
        <f t="shared" si="17"/>
        <v>17299.51171875</v>
      </c>
      <c r="E30" s="8">
        <f t="shared" si="16"/>
        <v>407157.75633951573</v>
      </c>
      <c r="F30" s="19">
        <f t="shared" si="12"/>
        <v>17299.51171875</v>
      </c>
      <c r="G30" s="20">
        <f t="shared" si="13"/>
        <v>0.5</v>
      </c>
      <c r="H30" s="19">
        <f t="shared" si="14"/>
        <v>2299.51171875</v>
      </c>
      <c r="I30" s="19">
        <f t="shared" si="18"/>
        <v>2299.51171875</v>
      </c>
      <c r="J30" s="18">
        <f>H30/E30</f>
        <v>5.647716844260511E-3</v>
      </c>
      <c r="K30" s="18">
        <f t="shared" si="19"/>
        <v>5.647716844260511E-3</v>
      </c>
    </row>
    <row r="31" spans="1:11">
      <c r="A31">
        <v>12</v>
      </c>
      <c r="B31" s="8">
        <f t="shared" si="15"/>
        <v>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Builder</vt:lpstr>
      <vt:lpstr>BTC Multiplier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HPaio</dc:creator>
  <cp:lastModifiedBy>HPaio</cp:lastModifiedBy>
  <dcterms:created xsi:type="dcterms:W3CDTF">2017-12-01T11:52:26Z</dcterms:created>
  <dcterms:modified xsi:type="dcterms:W3CDTF">2017-12-08T11:17:45Z</dcterms:modified>
</cp:coreProperties>
</file>