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aed883c807b462d/2023/MIS/Vortic/"/>
    </mc:Choice>
  </mc:AlternateContent>
  <xr:revisionPtr revIDLastSave="21" documentId="8_{B712A6D4-DFB2-46DA-805C-551E13FC6783}" xr6:coauthVersionLast="47" xr6:coauthVersionMax="47" xr10:uidLastSave="{C8D3EE6E-797F-4BC4-BA52-84E37CF337D7}"/>
  <bookViews>
    <workbookView xWindow="-110" yWindow="-110" windowWidth="19420" windowHeight="10300" xr2:uid="{E322E2B1-5CBD-420C-B1D2-79B1BD763E7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X50" i="1" s="1"/>
  <c r="L2" i="1"/>
  <c r="B5" i="1" l="1"/>
  <c r="J4" i="1"/>
  <c r="L4" i="1" s="1"/>
  <c r="M4" i="1" s="1"/>
  <c r="W44" i="1"/>
  <c r="T5" i="1" l="1"/>
  <c r="C5" i="1" s="1"/>
  <c r="D5" i="1" s="1"/>
  <c r="E5" i="1" s="1"/>
  <c r="F5" i="1" s="1"/>
  <c r="U5" i="1" l="1"/>
  <c r="C6" i="1"/>
  <c r="G5" i="1"/>
  <c r="X51" i="1" l="1"/>
  <c r="B6" i="1"/>
  <c r="J5" i="1"/>
  <c r="L5" i="1" s="1"/>
  <c r="M5" i="1" s="1"/>
  <c r="W45" i="1"/>
  <c r="C7" i="1"/>
  <c r="D6" i="1"/>
  <c r="D7" i="1" l="1"/>
  <c r="C8" i="1"/>
  <c r="T6" i="1"/>
  <c r="U6" i="1" s="1"/>
  <c r="E6" i="1"/>
  <c r="F6" i="1" s="1"/>
  <c r="G6" i="1" l="1"/>
  <c r="C9" i="1"/>
  <c r="D8" i="1"/>
  <c r="X52" i="1" l="1"/>
  <c r="W46" i="1"/>
  <c r="J6" i="1"/>
  <c r="L6" i="1" s="1"/>
  <c r="M6" i="1" s="1"/>
  <c r="B7" i="1"/>
  <c r="C10" i="1"/>
  <c r="D9" i="1"/>
  <c r="C11" i="1" l="1"/>
  <c r="D10" i="1"/>
  <c r="E7" i="1"/>
  <c r="F7" i="1" s="1"/>
  <c r="T7" i="1"/>
  <c r="U7" i="1" s="1"/>
  <c r="G7" i="1" l="1"/>
  <c r="C12" i="1"/>
  <c r="D11" i="1"/>
  <c r="C13" i="1" l="1"/>
  <c r="D12" i="1"/>
  <c r="J7" i="1"/>
  <c r="L7" i="1" s="1"/>
  <c r="M7" i="1" s="1"/>
  <c r="X53" i="1"/>
  <c r="W47" i="1"/>
  <c r="B8" i="1"/>
  <c r="E8" i="1" l="1"/>
  <c r="F8" i="1" s="1"/>
  <c r="T8" i="1"/>
  <c r="U8" i="1" s="1"/>
  <c r="D13" i="1"/>
  <c r="C14" i="1"/>
  <c r="C15" i="1" l="1"/>
  <c r="D14" i="1"/>
  <c r="G8" i="1"/>
  <c r="J8" i="1" l="1"/>
  <c r="L8" i="1" s="1"/>
  <c r="M8" i="1" s="1"/>
  <c r="X54" i="1"/>
  <c r="W48" i="1"/>
  <c r="B9" i="1"/>
  <c r="D15" i="1"/>
  <c r="C16" i="1"/>
  <c r="C17" i="1" l="1"/>
  <c r="D16" i="1"/>
  <c r="E9" i="1"/>
  <c r="F9" i="1" s="1"/>
  <c r="G9" i="1" l="1"/>
  <c r="C18" i="1"/>
  <c r="D17" i="1"/>
  <c r="C19" i="1" l="1"/>
  <c r="D18" i="1"/>
  <c r="X55" i="1"/>
  <c r="J9" i="1"/>
  <c r="L9" i="1" s="1"/>
  <c r="M9" i="1" s="1"/>
  <c r="W49" i="1"/>
  <c r="B10" i="1"/>
  <c r="E10" i="1" l="1"/>
  <c r="F10" i="1" s="1"/>
  <c r="T10" i="1"/>
  <c r="U10" i="1" s="1"/>
  <c r="C20" i="1"/>
  <c r="D19" i="1"/>
  <c r="C21" i="1" l="1"/>
  <c r="D20" i="1"/>
  <c r="G10" i="1"/>
  <c r="X56" i="1" l="1"/>
  <c r="W50" i="1"/>
  <c r="J10" i="1"/>
  <c r="L10" i="1" s="1"/>
  <c r="M10" i="1" s="1"/>
  <c r="B11" i="1"/>
  <c r="D21" i="1"/>
  <c r="C22" i="1"/>
  <c r="C23" i="1" l="1"/>
  <c r="D22" i="1"/>
  <c r="E11" i="1"/>
  <c r="F11" i="1" s="1"/>
  <c r="T11" i="1"/>
  <c r="U11" i="1" s="1"/>
  <c r="G11" i="1" l="1"/>
  <c r="D23" i="1"/>
  <c r="C24" i="1"/>
  <c r="C25" i="1" l="1"/>
  <c r="D24" i="1"/>
  <c r="J11" i="1"/>
  <c r="L11" i="1" s="1"/>
  <c r="M11" i="1" s="1"/>
  <c r="X57" i="1"/>
  <c r="W51" i="1"/>
  <c r="B12" i="1"/>
  <c r="T12" i="1" l="1"/>
  <c r="U12" i="1" s="1"/>
  <c r="E12" i="1"/>
  <c r="F12" i="1" s="1"/>
  <c r="C26" i="1"/>
  <c r="D25" i="1"/>
  <c r="C27" i="1" l="1"/>
  <c r="D26" i="1"/>
  <c r="G12" i="1"/>
  <c r="J12" i="1" l="1"/>
  <c r="L12" i="1" s="1"/>
  <c r="M12" i="1" s="1"/>
  <c r="X58" i="1"/>
  <c r="W52" i="1"/>
  <c r="B13" i="1"/>
  <c r="C28" i="1"/>
  <c r="D27" i="1"/>
  <c r="C29" i="1" l="1"/>
  <c r="D28" i="1"/>
  <c r="E13" i="1"/>
  <c r="F13" i="1" s="1"/>
  <c r="T13" i="1"/>
  <c r="U13" i="1" s="1"/>
  <c r="G13" i="1" l="1"/>
  <c r="D29" i="1"/>
  <c r="C30" i="1"/>
  <c r="C31" i="1" l="1"/>
  <c r="D30" i="1"/>
  <c r="X59" i="1"/>
  <c r="J13" i="1"/>
  <c r="L13" i="1" s="1"/>
  <c r="M13" i="1" s="1"/>
  <c r="W53" i="1"/>
  <c r="B14" i="1"/>
  <c r="E14" i="1" l="1"/>
  <c r="F14" i="1" s="1"/>
  <c r="T14" i="1"/>
  <c r="U14" i="1" s="1"/>
  <c r="D31" i="1"/>
  <c r="C32" i="1"/>
  <c r="C33" i="1" l="1"/>
  <c r="D32" i="1"/>
  <c r="G14" i="1"/>
  <c r="X60" i="1" l="1"/>
  <c r="W54" i="1"/>
  <c r="J14" i="1"/>
  <c r="L14" i="1" s="1"/>
  <c r="M14" i="1" s="1"/>
  <c r="B15" i="1"/>
  <c r="C34" i="1"/>
  <c r="D33" i="1"/>
  <c r="C35" i="1" l="1"/>
  <c r="D34" i="1"/>
  <c r="E15" i="1"/>
  <c r="F15" i="1" s="1"/>
  <c r="T15" i="1"/>
  <c r="U15" i="1" s="1"/>
  <c r="G15" i="1" l="1"/>
  <c r="C36" i="1"/>
  <c r="D35" i="1"/>
  <c r="C37" i="1" l="1"/>
  <c r="D36" i="1"/>
  <c r="J15" i="1"/>
  <c r="L15" i="1" s="1"/>
  <c r="M15" i="1" s="1"/>
  <c r="X61" i="1"/>
  <c r="W55" i="1"/>
  <c r="B16" i="1"/>
  <c r="E16" i="1" l="1"/>
  <c r="F16" i="1" s="1"/>
  <c r="T16" i="1"/>
  <c r="U16" i="1" s="1"/>
  <c r="D37" i="1"/>
  <c r="C38" i="1"/>
  <c r="C39" i="1" l="1"/>
  <c r="D38" i="1"/>
  <c r="G16" i="1"/>
  <c r="J16" i="1" l="1"/>
  <c r="L16" i="1" s="1"/>
  <c r="M16" i="1" s="1"/>
  <c r="X62" i="1"/>
  <c r="W56" i="1"/>
  <c r="B17" i="1"/>
  <c r="D39" i="1"/>
  <c r="C40" i="1"/>
  <c r="C41" i="1" l="1"/>
  <c r="D40" i="1"/>
  <c r="E17" i="1"/>
  <c r="F17" i="1" s="1"/>
  <c r="T17" i="1"/>
  <c r="U17" i="1" s="1"/>
  <c r="O40" i="1" l="1"/>
  <c r="N40" i="1" s="1"/>
  <c r="I40" i="1"/>
  <c r="K40" i="1" s="1"/>
  <c r="G17" i="1"/>
  <c r="C42" i="1"/>
  <c r="D41" i="1"/>
  <c r="O41" i="1" s="1"/>
  <c r="N41" i="1" s="1"/>
  <c r="I41" i="1" s="1"/>
  <c r="K41" i="1" s="1"/>
  <c r="C43" i="1" l="1"/>
  <c r="D42" i="1"/>
  <c r="O42" i="1" s="1"/>
  <c r="N42" i="1" s="1"/>
  <c r="I42" i="1" s="1"/>
  <c r="K42" i="1" s="1"/>
  <c r="X63" i="1"/>
  <c r="J17" i="1"/>
  <c r="L17" i="1" s="1"/>
  <c r="M17" i="1" s="1"/>
  <c r="W57" i="1"/>
  <c r="B18" i="1"/>
  <c r="C44" i="1" l="1"/>
  <c r="D43" i="1"/>
  <c r="O43" i="1" s="1"/>
  <c r="N43" i="1" s="1"/>
  <c r="I43" i="1" s="1"/>
  <c r="K43" i="1" s="1"/>
  <c r="E18" i="1"/>
  <c r="F18" i="1" s="1"/>
  <c r="T18" i="1"/>
  <c r="U18" i="1" s="1"/>
  <c r="G18" i="1" l="1"/>
  <c r="D44" i="1"/>
  <c r="C45" i="1"/>
  <c r="O44" i="1" l="1"/>
  <c r="N44" i="1"/>
  <c r="I44" i="1"/>
  <c r="K44" i="1" s="1"/>
  <c r="X64" i="1"/>
  <c r="W58" i="1"/>
  <c r="J18" i="1"/>
  <c r="L18" i="1" s="1"/>
  <c r="M18" i="1" s="1"/>
  <c r="B19" i="1"/>
  <c r="D45" i="1"/>
  <c r="O45" i="1" s="1"/>
  <c r="N45" i="1" s="1"/>
  <c r="C46" i="1"/>
  <c r="I45" i="1" l="1"/>
  <c r="K45" i="1" s="1"/>
  <c r="D46" i="1"/>
  <c r="O46" i="1" s="1"/>
  <c r="N46" i="1" s="1"/>
  <c r="C47" i="1"/>
  <c r="E19" i="1"/>
  <c r="F19" i="1" s="1"/>
  <c r="T19" i="1"/>
  <c r="U19" i="1" s="1"/>
  <c r="G19" i="1" l="1"/>
  <c r="I46" i="1"/>
  <c r="K46" i="1" s="1"/>
  <c r="D47" i="1"/>
  <c r="C48" i="1"/>
  <c r="O47" i="1" l="1"/>
  <c r="N47" i="1"/>
  <c r="C49" i="1"/>
  <c r="D48" i="1"/>
  <c r="O48" i="1" s="1"/>
  <c r="N48" i="1" s="1"/>
  <c r="I47" i="1"/>
  <c r="K47" i="1" s="1"/>
  <c r="J19" i="1"/>
  <c r="L19" i="1" s="1"/>
  <c r="M19" i="1" s="1"/>
  <c r="X65" i="1"/>
  <c r="W59" i="1" s="1"/>
  <c r="B20" i="1"/>
  <c r="I48" i="1" l="1"/>
  <c r="K48" i="1" s="1"/>
  <c r="E20" i="1"/>
  <c r="F20" i="1" s="1"/>
  <c r="T20" i="1"/>
  <c r="U20" i="1" s="1"/>
  <c r="C50" i="1"/>
  <c r="D49" i="1"/>
  <c r="O49" i="1" s="1"/>
  <c r="N49" i="1" s="1"/>
  <c r="G20" i="1" l="1"/>
  <c r="I49" i="1"/>
  <c r="K49" i="1" s="1"/>
  <c r="C51" i="1"/>
  <c r="D50" i="1"/>
  <c r="N50" i="1" l="1"/>
  <c r="O50" i="1"/>
  <c r="I50" i="1"/>
  <c r="K50" i="1" s="1"/>
  <c r="C52" i="1"/>
  <c r="D51" i="1"/>
  <c r="J20" i="1"/>
  <c r="L20" i="1" s="1"/>
  <c r="M20" i="1" s="1"/>
  <c r="X66" i="1"/>
  <c r="W60" i="1" s="1"/>
  <c r="B21" i="1"/>
  <c r="O51" i="1" l="1"/>
  <c r="N51" i="1" s="1"/>
  <c r="I51" i="1" s="1"/>
  <c r="K51" i="1" s="1"/>
  <c r="C53" i="1"/>
  <c r="D52" i="1"/>
  <c r="O52" i="1" s="1"/>
  <c r="N52" i="1" s="1"/>
  <c r="E21" i="1"/>
  <c r="F21" i="1" s="1"/>
  <c r="G21" i="1" l="1"/>
  <c r="I52" i="1"/>
  <c r="K52" i="1" s="1"/>
  <c r="D53" i="1"/>
  <c r="O53" i="1" s="1"/>
  <c r="N53" i="1" s="1"/>
  <c r="C54" i="1"/>
  <c r="D54" i="1" l="1"/>
  <c r="O54" i="1" s="1"/>
  <c r="N54" i="1" s="1"/>
  <c r="C55" i="1"/>
  <c r="I53" i="1"/>
  <c r="K53" i="1" s="1"/>
  <c r="X67" i="1"/>
  <c r="J21" i="1"/>
  <c r="L21" i="1" s="1"/>
  <c r="M21" i="1" s="1"/>
  <c r="W61" i="1"/>
  <c r="B22" i="1"/>
  <c r="E22" i="1" l="1"/>
  <c r="F22" i="1" s="1"/>
  <c r="T22" i="1"/>
  <c r="U22" i="1" s="1"/>
  <c r="D55" i="1"/>
  <c r="C56" i="1"/>
  <c r="I54" i="1"/>
  <c r="K54" i="1" s="1"/>
  <c r="O55" i="1" l="1"/>
  <c r="N55" i="1"/>
  <c r="C57" i="1"/>
  <c r="D56" i="1"/>
  <c r="I55" i="1"/>
  <c r="K55" i="1" s="1"/>
  <c r="G22" i="1"/>
  <c r="O56" i="1" l="1"/>
  <c r="N56" i="1"/>
  <c r="X68" i="1"/>
  <c r="W62" i="1"/>
  <c r="J22" i="1"/>
  <c r="L22" i="1" s="1"/>
  <c r="M22" i="1" s="1"/>
  <c r="B23" i="1"/>
  <c r="I56" i="1"/>
  <c r="K56" i="1" s="1"/>
  <c r="C58" i="1"/>
  <c r="D57" i="1"/>
  <c r="O57" i="1" s="1"/>
  <c r="N57" i="1" s="1"/>
  <c r="I57" i="1" l="1"/>
  <c r="K57" i="1" s="1"/>
  <c r="D58" i="1"/>
  <c r="O58" i="1" s="1"/>
  <c r="N58" i="1" s="1"/>
  <c r="C59" i="1"/>
  <c r="E23" i="1"/>
  <c r="F23" i="1" s="1"/>
  <c r="T23" i="1"/>
  <c r="U23" i="1" s="1"/>
  <c r="G23" i="1" l="1"/>
  <c r="D59" i="1"/>
  <c r="C60" i="1"/>
  <c r="I58" i="1"/>
  <c r="K58" i="1" s="1"/>
  <c r="O59" i="1" l="1"/>
  <c r="N59" i="1" s="1"/>
  <c r="C61" i="1"/>
  <c r="D60" i="1"/>
  <c r="I59" i="1"/>
  <c r="K59" i="1" s="1"/>
  <c r="J23" i="1"/>
  <c r="L23" i="1" s="1"/>
  <c r="M23" i="1" s="1"/>
  <c r="X69" i="1"/>
  <c r="W63" i="1"/>
  <c r="B24" i="1"/>
  <c r="O60" i="1" l="1"/>
  <c r="N60" i="1"/>
  <c r="E24" i="1"/>
  <c r="F24" i="1" s="1"/>
  <c r="T24" i="1"/>
  <c r="U24" i="1" s="1"/>
  <c r="I60" i="1"/>
  <c r="K60" i="1" s="1"/>
  <c r="D61" i="1"/>
  <c r="O61" i="1" s="1"/>
  <c r="N61" i="1" s="1"/>
  <c r="C62" i="1"/>
  <c r="D62" i="1" l="1"/>
  <c r="O62" i="1" s="1"/>
  <c r="N62" i="1" s="1"/>
  <c r="C63" i="1"/>
  <c r="G24" i="1"/>
  <c r="I61" i="1" s="1"/>
  <c r="K61" i="1" s="1"/>
  <c r="J24" i="1" l="1"/>
  <c r="L24" i="1" s="1"/>
  <c r="M24" i="1" s="1"/>
  <c r="X70" i="1"/>
  <c r="W64" i="1"/>
  <c r="B25" i="1"/>
  <c r="D63" i="1"/>
  <c r="C64" i="1"/>
  <c r="O63" i="1" l="1"/>
  <c r="N63" i="1" s="1"/>
  <c r="C65" i="1"/>
  <c r="D64" i="1"/>
  <c r="E25" i="1"/>
  <c r="F25" i="1" s="1"/>
  <c r="T25" i="1"/>
  <c r="U25" i="1" s="1"/>
  <c r="O64" i="1" l="1"/>
  <c r="N64" i="1" s="1"/>
  <c r="G25" i="1"/>
  <c r="I62" i="1" s="1"/>
  <c r="K62" i="1" s="1"/>
  <c r="C66" i="1"/>
  <c r="D65" i="1"/>
  <c r="O65" i="1" s="1"/>
  <c r="N65" i="1" s="1"/>
  <c r="D66" i="1" l="1"/>
  <c r="O66" i="1" s="1"/>
  <c r="C67" i="1"/>
  <c r="X71" i="1"/>
  <c r="J25" i="1"/>
  <c r="L25" i="1" s="1"/>
  <c r="M25" i="1" s="1"/>
  <c r="W65" i="1"/>
  <c r="B26" i="1"/>
  <c r="E26" i="1" l="1"/>
  <c r="F26" i="1" s="1"/>
  <c r="T26" i="1"/>
  <c r="U26" i="1" s="1"/>
  <c r="D67" i="1"/>
  <c r="C68" i="1"/>
  <c r="O67" i="1" l="1"/>
  <c r="C69" i="1"/>
  <c r="D68" i="1"/>
  <c r="G26" i="1"/>
  <c r="N66" i="1" l="1"/>
  <c r="I63" i="1"/>
  <c r="K63" i="1" s="1"/>
  <c r="O68" i="1"/>
  <c r="X72" i="1"/>
  <c r="W66" i="1"/>
  <c r="J26" i="1"/>
  <c r="L26" i="1" s="1"/>
  <c r="M26" i="1" s="1"/>
  <c r="B27" i="1"/>
  <c r="D69" i="1"/>
  <c r="O69" i="1" s="1"/>
  <c r="C70" i="1"/>
  <c r="D70" i="1" l="1"/>
  <c r="O70" i="1" s="1"/>
  <c r="C71" i="1"/>
  <c r="E27" i="1"/>
  <c r="F27" i="1" s="1"/>
  <c r="T27" i="1"/>
  <c r="U27" i="1" s="1"/>
  <c r="G27" i="1" l="1"/>
  <c r="D71" i="1"/>
  <c r="C72" i="1"/>
  <c r="N67" i="1" l="1"/>
  <c r="I64" i="1"/>
  <c r="K64" i="1" s="1"/>
  <c r="O71" i="1"/>
  <c r="C73" i="1"/>
  <c r="D72" i="1"/>
  <c r="J27" i="1"/>
  <c r="L27" i="1" s="1"/>
  <c r="M27" i="1" s="1"/>
  <c r="X73" i="1"/>
  <c r="W67" i="1"/>
  <c r="B28" i="1"/>
  <c r="O72" i="1" l="1"/>
  <c r="E28" i="1"/>
  <c r="F28" i="1" s="1"/>
  <c r="T28" i="1"/>
  <c r="U28" i="1" s="1"/>
  <c r="C74" i="1"/>
  <c r="D73" i="1"/>
  <c r="O73" i="1" s="1"/>
  <c r="D74" i="1" l="1"/>
  <c r="O74" i="1" s="1"/>
  <c r="C75" i="1"/>
  <c r="G28" i="1"/>
  <c r="N68" i="1" l="1"/>
  <c r="I65" i="1"/>
  <c r="K65" i="1" s="1"/>
  <c r="J28" i="1"/>
  <c r="L28" i="1" s="1"/>
  <c r="M28" i="1" s="1"/>
  <c r="X74" i="1"/>
  <c r="W68" i="1"/>
  <c r="B29" i="1"/>
  <c r="D75" i="1"/>
  <c r="C76" i="1"/>
  <c r="O75" i="1" l="1"/>
  <c r="C77" i="1"/>
  <c r="D76" i="1"/>
  <c r="E29" i="1"/>
  <c r="F29" i="1" s="1"/>
  <c r="T29" i="1"/>
  <c r="U29" i="1" s="1"/>
  <c r="O76" i="1" l="1"/>
  <c r="D77" i="1"/>
  <c r="O77" i="1" s="1"/>
  <c r="C78" i="1"/>
  <c r="G29" i="1"/>
  <c r="N69" i="1" l="1"/>
  <c r="I66" i="1"/>
  <c r="K66" i="1" s="1"/>
  <c r="X75" i="1"/>
  <c r="J29" i="1"/>
  <c r="L29" i="1" s="1"/>
  <c r="M29" i="1" s="1"/>
  <c r="W69" i="1"/>
  <c r="B30" i="1"/>
  <c r="D78" i="1"/>
  <c r="O78" i="1" s="1"/>
  <c r="C79" i="1"/>
  <c r="D79" i="1" l="1"/>
  <c r="C80" i="1"/>
  <c r="E30" i="1"/>
  <c r="F30" i="1" s="1"/>
  <c r="O79" i="1" l="1"/>
  <c r="G30" i="1"/>
  <c r="C81" i="1"/>
  <c r="D80" i="1"/>
  <c r="O80" i="1" s="1"/>
  <c r="N70" i="1" l="1"/>
  <c r="I67" i="1"/>
  <c r="K67" i="1" s="1"/>
  <c r="C82" i="1"/>
  <c r="D81" i="1"/>
  <c r="O81" i="1" s="1"/>
  <c r="X76" i="1"/>
  <c r="W70" i="1"/>
  <c r="J30" i="1"/>
  <c r="L30" i="1" s="1"/>
  <c r="M30" i="1" s="1"/>
  <c r="B31" i="1"/>
  <c r="D82" i="1" l="1"/>
  <c r="O82" i="1" s="1"/>
  <c r="C83" i="1"/>
  <c r="E31" i="1"/>
  <c r="F31" i="1" s="1"/>
  <c r="T31" i="1"/>
  <c r="U31" i="1" s="1"/>
  <c r="G31" i="1" l="1"/>
  <c r="D83" i="1"/>
  <c r="C84" i="1"/>
  <c r="N71" i="1" l="1"/>
  <c r="I68" i="1"/>
  <c r="K68" i="1" s="1"/>
  <c r="O83" i="1"/>
  <c r="C85" i="1"/>
  <c r="D84" i="1"/>
  <c r="J31" i="1"/>
  <c r="L31" i="1" s="1"/>
  <c r="M31" i="1" s="1"/>
  <c r="X77" i="1"/>
  <c r="W71" i="1"/>
  <c r="B32" i="1"/>
  <c r="O84" i="1" l="1"/>
  <c r="D85" i="1"/>
  <c r="O85" i="1" s="1"/>
  <c r="C86" i="1"/>
  <c r="E32" i="1"/>
  <c r="F32" i="1" s="1"/>
  <c r="T32" i="1"/>
  <c r="U32" i="1" s="1"/>
  <c r="G32" i="1" l="1"/>
  <c r="D86" i="1"/>
  <c r="O86" i="1" s="1"/>
  <c r="C87" i="1"/>
  <c r="N72" i="1" l="1"/>
  <c r="I69" i="1"/>
  <c r="K69" i="1" s="1"/>
  <c r="D87" i="1"/>
  <c r="C88" i="1"/>
  <c r="J32" i="1"/>
  <c r="L32" i="1" s="1"/>
  <c r="M32" i="1" s="1"/>
  <c r="X78" i="1"/>
  <c r="W72" i="1"/>
  <c r="B33" i="1"/>
  <c r="O87" i="1" l="1"/>
  <c r="C89" i="1"/>
  <c r="D88" i="1"/>
  <c r="E33" i="1"/>
  <c r="F33" i="1" s="1"/>
  <c r="O88" i="1" l="1"/>
  <c r="G33" i="1"/>
  <c r="C90" i="1"/>
  <c r="D89" i="1"/>
  <c r="O89" i="1" s="1"/>
  <c r="N73" i="1" l="1"/>
  <c r="I70" i="1"/>
  <c r="K70" i="1" s="1"/>
  <c r="C91" i="1"/>
  <c r="D90" i="1"/>
  <c r="O90" i="1" s="1"/>
  <c r="X79" i="1"/>
  <c r="J33" i="1"/>
  <c r="L33" i="1" s="1"/>
  <c r="M33" i="1" s="1"/>
  <c r="W73" i="1"/>
  <c r="B34" i="1"/>
  <c r="D91" i="1" l="1"/>
  <c r="O91" i="1" s="1"/>
  <c r="C92" i="1"/>
  <c r="E34" i="1"/>
  <c r="F34" i="1" s="1"/>
  <c r="T34" i="1"/>
  <c r="U34" i="1" s="1"/>
  <c r="G34" i="1" l="1"/>
  <c r="D92" i="1"/>
  <c r="C93" i="1"/>
  <c r="N74" i="1" l="1"/>
  <c r="I71" i="1"/>
  <c r="K71" i="1" s="1"/>
  <c r="O92" i="1"/>
  <c r="D93" i="1"/>
  <c r="O93" i="1" s="1"/>
  <c r="C94" i="1"/>
  <c r="X80" i="1"/>
  <c r="W74" i="1"/>
  <c r="J34" i="1"/>
  <c r="L34" i="1" s="1"/>
  <c r="M34" i="1" s="1"/>
  <c r="B35" i="1"/>
  <c r="C95" i="1" l="1"/>
  <c r="D94" i="1"/>
  <c r="O94" i="1" s="1"/>
  <c r="E35" i="1"/>
  <c r="F35" i="1" s="1"/>
  <c r="G35" i="1" l="1"/>
  <c r="D95" i="1"/>
  <c r="O95" i="1" s="1"/>
  <c r="C96" i="1"/>
  <c r="N75" i="1" l="1"/>
  <c r="I72" i="1"/>
  <c r="K72" i="1" s="1"/>
  <c r="C97" i="1"/>
  <c r="D96" i="1"/>
  <c r="J35" i="1"/>
  <c r="L35" i="1" s="1"/>
  <c r="M35" i="1" s="1"/>
  <c r="X81" i="1"/>
  <c r="W75" i="1"/>
  <c r="B36" i="1"/>
  <c r="O96" i="1" l="1"/>
  <c r="T36" i="1"/>
  <c r="U36" i="1" s="1"/>
  <c r="E36" i="1"/>
  <c r="F36" i="1" s="1"/>
  <c r="C98" i="1"/>
  <c r="D97" i="1"/>
  <c r="O97" i="1" s="1"/>
  <c r="C99" i="1" l="1"/>
  <c r="D98" i="1"/>
  <c r="G36" i="1"/>
  <c r="N76" i="1" l="1"/>
  <c r="I73" i="1"/>
  <c r="K73" i="1" s="1"/>
  <c r="J36" i="1"/>
  <c r="L36" i="1" s="1"/>
  <c r="M36" i="1" s="1"/>
  <c r="X82" i="1"/>
  <c r="W76" i="1"/>
  <c r="B37" i="1"/>
  <c r="D99" i="1"/>
  <c r="C100" i="1"/>
  <c r="E37" i="1" l="1"/>
  <c r="F37" i="1" s="1"/>
  <c r="T37" i="1"/>
  <c r="U37" i="1" s="1"/>
  <c r="D100" i="1"/>
  <c r="C101" i="1"/>
  <c r="D101" i="1" l="1"/>
  <c r="C102" i="1"/>
  <c r="G37" i="1"/>
  <c r="N77" i="1" l="1"/>
  <c r="I74" i="1"/>
  <c r="K74" i="1" s="1"/>
  <c r="C103" i="1"/>
  <c r="D102" i="1"/>
  <c r="X83" i="1"/>
  <c r="J37" i="1"/>
  <c r="L37" i="1" s="1"/>
  <c r="M37" i="1" s="1"/>
  <c r="W77" i="1"/>
  <c r="B38" i="1"/>
  <c r="T38" i="1" l="1"/>
  <c r="U38" i="1" s="1"/>
  <c r="E38" i="1"/>
  <c r="F38" i="1" s="1"/>
  <c r="D103" i="1"/>
  <c r="C104" i="1"/>
  <c r="C105" i="1" l="1"/>
  <c r="D104" i="1"/>
  <c r="G38" i="1"/>
  <c r="N78" i="1" l="1"/>
  <c r="I75" i="1"/>
  <c r="K75" i="1" s="1"/>
  <c r="X84" i="1"/>
  <c r="W78" i="1"/>
  <c r="J38" i="1"/>
  <c r="L38" i="1" s="1"/>
  <c r="M38" i="1" s="1"/>
  <c r="B39" i="1"/>
  <c r="C106" i="1"/>
  <c r="D105" i="1"/>
  <c r="C107" i="1" l="1"/>
  <c r="D106" i="1"/>
  <c r="E39" i="1"/>
  <c r="F39" i="1" s="1"/>
  <c r="G39" i="1" l="1"/>
  <c r="D107" i="1"/>
  <c r="C108" i="1"/>
  <c r="N79" i="1" l="1"/>
  <c r="I76" i="1"/>
  <c r="K76" i="1" s="1"/>
  <c r="D108" i="1"/>
  <c r="C109" i="1"/>
  <c r="J39" i="1"/>
  <c r="L39" i="1" s="1"/>
  <c r="M39" i="1" s="1"/>
  <c r="X85" i="1"/>
  <c r="W79" i="1"/>
  <c r="B40" i="1"/>
  <c r="E40" i="1" l="1"/>
  <c r="F40" i="1" s="1"/>
  <c r="D109" i="1"/>
  <c r="C110" i="1"/>
  <c r="C111" i="1" l="1"/>
  <c r="D110" i="1"/>
  <c r="G40" i="1"/>
  <c r="N80" i="1" l="1"/>
  <c r="I77" i="1"/>
  <c r="K77" i="1" s="1"/>
  <c r="J40" i="1"/>
  <c r="L40" i="1" s="1"/>
  <c r="M40" i="1" s="1"/>
  <c r="X86" i="1"/>
  <c r="W80" i="1"/>
  <c r="B41" i="1"/>
  <c r="D111" i="1"/>
  <c r="C112" i="1"/>
  <c r="C113" i="1" l="1"/>
  <c r="D112" i="1"/>
  <c r="E41" i="1"/>
  <c r="F41" i="1" s="1"/>
  <c r="G41" i="1" l="1"/>
  <c r="I78" i="1" s="1"/>
  <c r="K78" i="1" s="1"/>
  <c r="C114" i="1"/>
  <c r="D113" i="1"/>
  <c r="J41" i="1" l="1"/>
  <c r="L41" i="1" s="1"/>
  <c r="M41" i="1" s="1"/>
  <c r="N81" i="1"/>
  <c r="C115" i="1"/>
  <c r="D114" i="1"/>
  <c r="X87" i="1"/>
  <c r="W81" i="1"/>
  <c r="B42" i="1"/>
  <c r="E42" i="1" l="1"/>
  <c r="F42" i="1" s="1"/>
  <c r="D115" i="1"/>
  <c r="C116" i="1"/>
  <c r="D116" i="1" l="1"/>
  <c r="C117" i="1"/>
  <c r="G42" i="1"/>
  <c r="I79" i="1" s="1"/>
  <c r="K79" i="1" s="1"/>
  <c r="J42" i="1" l="1"/>
  <c r="L42" i="1" s="1"/>
  <c r="M42" i="1" s="1"/>
  <c r="N82" i="1"/>
  <c r="D117" i="1"/>
  <c r="C118" i="1"/>
  <c r="X88" i="1"/>
  <c r="W82" i="1"/>
  <c r="B43" i="1"/>
  <c r="E43" i="1" l="1"/>
  <c r="F43" i="1" s="1"/>
  <c r="C119" i="1"/>
  <c r="D118" i="1"/>
  <c r="D119" i="1" l="1"/>
  <c r="C120" i="1"/>
  <c r="G43" i="1"/>
  <c r="I80" i="1" s="1"/>
  <c r="K80" i="1" s="1"/>
  <c r="J43" i="1" l="1"/>
  <c r="L43" i="1" s="1"/>
  <c r="M43" i="1" s="1"/>
  <c r="N83" i="1"/>
  <c r="C121" i="1"/>
  <c r="D120" i="1"/>
  <c r="X89" i="1"/>
  <c r="W83" i="1"/>
  <c r="B44" i="1"/>
  <c r="E44" i="1" l="1"/>
  <c r="F44" i="1" s="1"/>
  <c r="C122" i="1"/>
  <c r="D121" i="1"/>
  <c r="C123" i="1" l="1"/>
  <c r="D122" i="1"/>
  <c r="G44" i="1"/>
  <c r="I81" i="1" s="1"/>
  <c r="K81" i="1" s="1"/>
  <c r="J44" i="1" l="1"/>
  <c r="L44" i="1" s="1"/>
  <c r="M44" i="1" s="1"/>
  <c r="N84" i="1"/>
  <c r="X90" i="1"/>
  <c r="W84" i="1"/>
  <c r="B45" i="1"/>
  <c r="D123" i="1"/>
  <c r="C124" i="1"/>
  <c r="D124" i="1" l="1"/>
  <c r="C125" i="1"/>
  <c r="E45" i="1"/>
  <c r="F45" i="1" s="1"/>
  <c r="D125" i="1" l="1"/>
  <c r="C126" i="1"/>
  <c r="G45" i="1"/>
  <c r="N85" i="1" l="1"/>
  <c r="I82" i="1"/>
  <c r="K82" i="1" s="1"/>
  <c r="C127" i="1"/>
  <c r="D126" i="1"/>
  <c r="X91" i="1"/>
  <c r="W85" i="1"/>
  <c r="J45" i="1"/>
  <c r="L45" i="1" s="1"/>
  <c r="M45" i="1" s="1"/>
  <c r="B46" i="1"/>
  <c r="E46" i="1" l="1"/>
  <c r="F46" i="1" s="1"/>
  <c r="D127" i="1"/>
  <c r="C128" i="1"/>
  <c r="C129" i="1" l="1"/>
  <c r="D128" i="1"/>
  <c r="G46" i="1"/>
  <c r="N86" i="1" l="1"/>
  <c r="I83" i="1"/>
  <c r="K83" i="1" s="1"/>
  <c r="J46" i="1"/>
  <c r="L46" i="1" s="1"/>
  <c r="M46" i="1" s="1"/>
  <c r="X92" i="1"/>
  <c r="W86" i="1" s="1"/>
  <c r="B47" i="1"/>
  <c r="C130" i="1"/>
  <c r="D129" i="1"/>
  <c r="C131" i="1" l="1"/>
  <c r="D130" i="1"/>
  <c r="E47" i="1"/>
  <c r="F47" i="1" s="1"/>
  <c r="G47" i="1" l="1"/>
  <c r="D131" i="1"/>
  <c r="C132" i="1"/>
  <c r="N87" i="1" l="1"/>
  <c r="I84" i="1"/>
  <c r="K84" i="1" s="1"/>
  <c r="D132" i="1"/>
  <c r="C133" i="1"/>
  <c r="X93" i="1"/>
  <c r="W87" i="1"/>
  <c r="J47" i="1"/>
  <c r="L47" i="1" s="1"/>
  <c r="M47" i="1" s="1"/>
  <c r="B48" i="1"/>
  <c r="E48" i="1" l="1"/>
  <c r="F48" i="1" s="1"/>
  <c r="D133" i="1"/>
  <c r="C134" i="1"/>
  <c r="C135" i="1" l="1"/>
  <c r="D134" i="1"/>
  <c r="G48" i="1"/>
  <c r="N88" i="1" l="1"/>
  <c r="I85" i="1"/>
  <c r="K85" i="1" s="1"/>
  <c r="J48" i="1"/>
  <c r="L48" i="1" s="1"/>
  <c r="M48" i="1" s="1"/>
  <c r="X94" i="1"/>
  <c r="W88" i="1"/>
  <c r="B49" i="1"/>
  <c r="D135" i="1"/>
  <c r="C136" i="1"/>
  <c r="C137" i="1" l="1"/>
  <c r="D136" i="1"/>
  <c r="E49" i="1"/>
  <c r="F49" i="1" s="1"/>
  <c r="G49" i="1" l="1"/>
  <c r="C138" i="1"/>
  <c r="D137" i="1"/>
  <c r="N89" i="1" l="1"/>
  <c r="I86" i="1"/>
  <c r="K86" i="1" s="1"/>
  <c r="C139" i="1"/>
  <c r="D138" i="1"/>
  <c r="X95" i="1"/>
  <c r="W89" i="1" s="1"/>
  <c r="J49" i="1"/>
  <c r="L49" i="1" s="1"/>
  <c r="B50" i="1"/>
  <c r="E50" i="1" l="1"/>
  <c r="F50" i="1" s="1"/>
  <c r="M49" i="1"/>
  <c r="Q49" i="1"/>
  <c r="D139" i="1"/>
  <c r="C140" i="1"/>
  <c r="D140" i="1" l="1"/>
  <c r="C141" i="1"/>
  <c r="G50" i="1"/>
  <c r="N90" i="1" l="1"/>
  <c r="I87" i="1"/>
  <c r="K87" i="1" s="1"/>
  <c r="X96" i="1"/>
  <c r="J50" i="1"/>
  <c r="L50" i="1" s="1"/>
  <c r="W90" i="1"/>
  <c r="B51" i="1"/>
  <c r="D141" i="1"/>
  <c r="C142" i="1"/>
  <c r="C143" i="1" l="1"/>
  <c r="D142" i="1"/>
  <c r="E51" i="1"/>
  <c r="F51" i="1" s="1"/>
  <c r="G51" i="1" s="1"/>
  <c r="B52" i="1"/>
  <c r="Q50" i="1"/>
  <c r="M50" i="1"/>
  <c r="N91" i="1" l="1"/>
  <c r="I88" i="1"/>
  <c r="K88" i="1" s="1"/>
  <c r="E52" i="1"/>
  <c r="F52" i="1" s="1"/>
  <c r="G52" i="1" s="1"/>
  <c r="I89" i="1" s="1"/>
  <c r="K89" i="1" s="1"/>
  <c r="J51" i="1"/>
  <c r="L51" i="1" s="1"/>
  <c r="X97" i="1"/>
  <c r="W91" i="1"/>
  <c r="D143" i="1"/>
  <c r="C144" i="1"/>
  <c r="O98" i="1" l="1"/>
  <c r="N92" i="1"/>
  <c r="C145" i="1"/>
  <c r="D144" i="1"/>
  <c r="M51" i="1"/>
  <c r="Q51" i="1"/>
  <c r="B53" i="1"/>
  <c r="J52" i="1"/>
  <c r="L52" i="1" s="1"/>
  <c r="X98" i="1"/>
  <c r="W92" i="1" s="1"/>
  <c r="E53" i="1" l="1"/>
  <c r="F53" i="1" s="1"/>
  <c r="G53" i="1" s="1"/>
  <c r="T53" i="1"/>
  <c r="U53" i="1" s="1"/>
  <c r="M52" i="1"/>
  <c r="Q52" i="1"/>
  <c r="C146" i="1"/>
  <c r="D145" i="1"/>
  <c r="N93" i="1" l="1"/>
  <c r="I90" i="1"/>
  <c r="K90" i="1" s="1"/>
  <c r="B54" i="1"/>
  <c r="O99" i="1"/>
  <c r="C147" i="1"/>
  <c r="D146" i="1"/>
  <c r="E54" i="1"/>
  <c r="F54" i="1" s="1"/>
  <c r="G54" i="1" s="1"/>
  <c r="I91" i="1" s="1"/>
  <c r="K91" i="1" s="1"/>
  <c r="J53" i="1"/>
  <c r="L53" i="1" s="1"/>
  <c r="X99" i="1"/>
  <c r="W93" i="1" s="1"/>
  <c r="O100" i="1" l="1"/>
  <c r="N94" i="1"/>
  <c r="B55" i="1"/>
  <c r="M53" i="1"/>
  <c r="Q53" i="1"/>
  <c r="E55" i="1"/>
  <c r="F55" i="1" s="1"/>
  <c r="G55" i="1" s="1"/>
  <c r="J54" i="1"/>
  <c r="L54" i="1" s="1"/>
  <c r="X100" i="1"/>
  <c r="W94" i="1" s="1"/>
  <c r="D147" i="1"/>
  <c r="C148" i="1"/>
  <c r="N95" i="1" l="1"/>
  <c r="I92" i="1"/>
  <c r="K92" i="1" s="1"/>
  <c r="B56" i="1"/>
  <c r="B57" i="1" s="1"/>
  <c r="O101" i="1"/>
  <c r="M54" i="1"/>
  <c r="Q54" i="1"/>
  <c r="E56" i="1"/>
  <c r="F56" i="1" s="1"/>
  <c r="G56" i="1" s="1"/>
  <c r="I93" i="1" s="1"/>
  <c r="K93" i="1" s="1"/>
  <c r="J55" i="1"/>
  <c r="L55" i="1" s="1"/>
  <c r="X101" i="1"/>
  <c r="W95" i="1" s="1"/>
  <c r="D148" i="1"/>
  <c r="C149" i="1"/>
  <c r="O102" i="1" l="1"/>
  <c r="N96" i="1"/>
  <c r="E57" i="1"/>
  <c r="F57" i="1" s="1"/>
  <c r="G57" i="1" s="1"/>
  <c r="I94" i="1" s="1"/>
  <c r="K94" i="1" s="1"/>
  <c r="D149" i="1"/>
  <c r="C150" i="1"/>
  <c r="X102" i="1"/>
  <c r="W96" i="1" s="1"/>
  <c r="J56" i="1"/>
  <c r="L56" i="1" s="1"/>
  <c r="M55" i="1"/>
  <c r="Q55" i="1"/>
  <c r="B58" i="1" l="1"/>
  <c r="O103" i="1"/>
  <c r="N97" i="1"/>
  <c r="M56" i="1"/>
  <c r="Q56" i="1"/>
  <c r="C151" i="1"/>
  <c r="D150" i="1"/>
  <c r="E58" i="1"/>
  <c r="F58" i="1" s="1"/>
  <c r="G58" i="1" s="1"/>
  <c r="J57" i="1"/>
  <c r="L57" i="1" s="1"/>
  <c r="X103" i="1"/>
  <c r="W97" i="1" s="1"/>
  <c r="N98" i="1" l="1"/>
  <c r="I95" i="1"/>
  <c r="K95" i="1" s="1"/>
  <c r="B59" i="1"/>
  <c r="O104" i="1"/>
  <c r="E59" i="1"/>
  <c r="F59" i="1" s="1"/>
  <c r="G59" i="1" s="1"/>
  <c r="T59" i="1"/>
  <c r="U59" i="1" s="1"/>
  <c r="D151" i="1"/>
  <c r="C152" i="1"/>
  <c r="J58" i="1"/>
  <c r="L58" i="1" s="1"/>
  <c r="X104" i="1"/>
  <c r="W98" i="1" s="1"/>
  <c r="M57" i="1"/>
  <c r="Q57" i="1"/>
  <c r="N99" i="1" l="1"/>
  <c r="I96" i="1"/>
  <c r="K96" i="1" s="1"/>
  <c r="B60" i="1"/>
  <c r="E60" i="1" s="1"/>
  <c r="F60" i="1" s="1"/>
  <c r="G60" i="1" s="1"/>
  <c r="I97" i="1" s="1"/>
  <c r="K97" i="1" s="1"/>
  <c r="O105" i="1"/>
  <c r="M58" i="1"/>
  <c r="Q58" i="1"/>
  <c r="C153" i="1"/>
  <c r="D152" i="1"/>
  <c r="J59" i="1"/>
  <c r="L59" i="1" s="1"/>
  <c r="X105" i="1"/>
  <c r="W99" i="1"/>
  <c r="O106" i="1" l="1"/>
  <c r="N100" i="1"/>
  <c r="J60" i="1"/>
  <c r="L60" i="1" s="1"/>
  <c r="X106" i="1"/>
  <c r="W100" i="1" s="1"/>
  <c r="Q59" i="1"/>
  <c r="M59" i="1"/>
  <c r="B61" i="1"/>
  <c r="C154" i="1"/>
  <c r="D153" i="1"/>
  <c r="C155" i="1" l="1"/>
  <c r="D154" i="1"/>
  <c r="E61" i="1"/>
  <c r="F61" i="1" s="1"/>
  <c r="G61" i="1" s="1"/>
  <c r="I98" i="1" s="1"/>
  <c r="K98" i="1" s="1"/>
  <c r="B62" i="1"/>
  <c r="M60" i="1"/>
  <c r="Q60" i="1"/>
  <c r="O107" i="1" l="1"/>
  <c r="N101" i="1"/>
  <c r="E62" i="1"/>
  <c r="F62" i="1" s="1"/>
  <c r="G62" i="1" s="1"/>
  <c r="I99" i="1" s="1"/>
  <c r="K99" i="1" s="1"/>
  <c r="X107" i="1"/>
  <c r="W101" i="1"/>
  <c r="J61" i="1"/>
  <c r="L61" i="1" s="1"/>
  <c r="D155" i="1"/>
  <c r="C156" i="1"/>
  <c r="O108" i="1" l="1"/>
  <c r="N102" i="1"/>
  <c r="B63" i="1"/>
  <c r="M61" i="1"/>
  <c r="Q61" i="1"/>
  <c r="E63" i="1"/>
  <c r="F63" i="1" s="1"/>
  <c r="G63" i="1" s="1"/>
  <c r="C157" i="1"/>
  <c r="D156" i="1"/>
  <c r="J62" i="1"/>
  <c r="L62" i="1" s="1"/>
  <c r="X108" i="1"/>
  <c r="W102" i="1" s="1"/>
  <c r="N103" i="1" l="1"/>
  <c r="I100" i="1"/>
  <c r="K100" i="1" s="1"/>
  <c r="B64" i="1"/>
  <c r="O109" i="1"/>
  <c r="E64" i="1"/>
  <c r="F64" i="1" s="1"/>
  <c r="G64" i="1" s="1"/>
  <c r="I101" i="1" s="1"/>
  <c r="K101" i="1" s="1"/>
  <c r="J63" i="1"/>
  <c r="L63" i="1" s="1"/>
  <c r="X109" i="1"/>
  <c r="W103" i="1" s="1"/>
  <c r="C158" i="1"/>
  <c r="D157" i="1"/>
  <c r="M62" i="1"/>
  <c r="Q62" i="1"/>
  <c r="B65" i="1" l="1"/>
  <c r="O110" i="1"/>
  <c r="N104" i="1"/>
  <c r="C159" i="1"/>
  <c r="D158" i="1"/>
  <c r="Q63" i="1"/>
  <c r="M63" i="1"/>
  <c r="E65" i="1"/>
  <c r="F65" i="1" s="1"/>
  <c r="G65" i="1" s="1"/>
  <c r="J64" i="1"/>
  <c r="L64" i="1" s="1"/>
  <c r="X110" i="1"/>
  <c r="W104" i="1" s="1"/>
  <c r="N105" i="1" l="1"/>
  <c r="I102" i="1"/>
  <c r="K102" i="1" s="1"/>
  <c r="B66" i="1"/>
  <c r="O111" i="1"/>
  <c r="J65" i="1"/>
  <c r="L65" i="1" s="1"/>
  <c r="X111" i="1"/>
  <c r="W105" i="1" s="1"/>
  <c r="E66" i="1"/>
  <c r="F66" i="1" s="1"/>
  <c r="G66" i="1" s="1"/>
  <c r="Q64" i="1"/>
  <c r="M64" i="1"/>
  <c r="D159" i="1"/>
  <c r="C160" i="1"/>
  <c r="N106" i="1" l="1"/>
  <c r="I103" i="1"/>
  <c r="K103" i="1" s="1"/>
  <c r="B67" i="1"/>
  <c r="O112" i="1"/>
  <c r="E67" i="1"/>
  <c r="F67" i="1" s="1"/>
  <c r="G67" i="1" s="1"/>
  <c r="I104" i="1" s="1"/>
  <c r="K104" i="1" s="1"/>
  <c r="J66" i="1"/>
  <c r="L66" i="1" s="1"/>
  <c r="X112" i="1"/>
  <c r="W106" i="1" s="1"/>
  <c r="C161" i="1"/>
  <c r="D160" i="1"/>
  <c r="M65" i="1"/>
  <c r="Q65" i="1"/>
  <c r="B68" i="1" l="1"/>
  <c r="E68" i="1" s="1"/>
  <c r="F68" i="1" s="1"/>
  <c r="G68" i="1" s="1"/>
  <c r="O113" i="1"/>
  <c r="N107" i="1"/>
  <c r="C162" i="1"/>
  <c r="D161" i="1"/>
  <c r="M66" i="1"/>
  <c r="Q66" i="1"/>
  <c r="J67" i="1"/>
  <c r="L67" i="1" s="1"/>
  <c r="X113" i="1"/>
  <c r="W107" i="1" s="1"/>
  <c r="N108" i="1" l="1"/>
  <c r="I105" i="1"/>
  <c r="K105" i="1" s="1"/>
  <c r="B69" i="1"/>
  <c r="B70" i="1" s="1"/>
  <c r="O114" i="1"/>
  <c r="Q67" i="1"/>
  <c r="M67" i="1"/>
  <c r="E69" i="1"/>
  <c r="F69" i="1" s="1"/>
  <c r="G69" i="1" s="1"/>
  <c r="I106" i="1" s="1"/>
  <c r="K106" i="1" s="1"/>
  <c r="X114" i="1"/>
  <c r="W108" i="1" s="1"/>
  <c r="J68" i="1"/>
  <c r="L68" i="1" s="1"/>
  <c r="C163" i="1"/>
  <c r="D162" i="1"/>
  <c r="O115" i="1" l="1"/>
  <c r="N109" i="1"/>
  <c r="E70" i="1"/>
  <c r="F70" i="1" s="1"/>
  <c r="G70" i="1" s="1"/>
  <c r="C164" i="1"/>
  <c r="D163" i="1"/>
  <c r="X115" i="1"/>
  <c r="W109" i="1"/>
  <c r="J69" i="1"/>
  <c r="L69" i="1" s="1"/>
  <c r="M68" i="1"/>
  <c r="Q68" i="1"/>
  <c r="N110" i="1" l="1"/>
  <c r="I107" i="1"/>
  <c r="K107" i="1" s="1"/>
  <c r="B71" i="1"/>
  <c r="O116" i="1"/>
  <c r="C165" i="1"/>
  <c r="D164" i="1"/>
  <c r="E71" i="1"/>
  <c r="F71" i="1" s="1"/>
  <c r="G71" i="1" s="1"/>
  <c r="I108" i="1" s="1"/>
  <c r="K108" i="1" s="1"/>
  <c r="M69" i="1"/>
  <c r="Q69" i="1"/>
  <c r="X116" i="1"/>
  <c r="W110" i="1" s="1"/>
  <c r="J70" i="1"/>
  <c r="L70" i="1" s="1"/>
  <c r="O117" i="1" l="1"/>
  <c r="N111" i="1"/>
  <c r="B72" i="1"/>
  <c r="E72" i="1"/>
  <c r="F72" i="1" s="1"/>
  <c r="G72" i="1" s="1"/>
  <c r="I109" i="1" s="1"/>
  <c r="K109" i="1" s="1"/>
  <c r="M70" i="1"/>
  <c r="Q70" i="1"/>
  <c r="X117" i="1"/>
  <c r="W111" i="1" s="1"/>
  <c r="J71" i="1"/>
  <c r="L71" i="1" s="1"/>
  <c r="C166" i="1"/>
  <c r="D165" i="1"/>
  <c r="B73" i="1" l="1"/>
  <c r="O118" i="1"/>
  <c r="N112" i="1"/>
  <c r="E73" i="1"/>
  <c r="F73" i="1" s="1"/>
  <c r="G73" i="1" s="1"/>
  <c r="C167" i="1"/>
  <c r="D166" i="1"/>
  <c r="M71" i="1"/>
  <c r="Q71" i="1"/>
  <c r="X118" i="1"/>
  <c r="W112" i="1" s="1"/>
  <c r="J72" i="1"/>
  <c r="L72" i="1" s="1"/>
  <c r="N113" i="1" l="1"/>
  <c r="I110" i="1"/>
  <c r="K110" i="1" s="1"/>
  <c r="B74" i="1"/>
  <c r="E74" i="1" s="1"/>
  <c r="F74" i="1" s="1"/>
  <c r="G74" i="1" s="1"/>
  <c r="O119" i="1"/>
  <c r="C168" i="1"/>
  <c r="D167" i="1"/>
  <c r="M72" i="1"/>
  <c r="Q72" i="1"/>
  <c r="X119" i="1"/>
  <c r="W113" i="1" s="1"/>
  <c r="J73" i="1"/>
  <c r="L73" i="1" s="1"/>
  <c r="N114" i="1" l="1"/>
  <c r="I111" i="1"/>
  <c r="K111" i="1" s="1"/>
  <c r="B75" i="1"/>
  <c r="O120" i="1"/>
  <c r="E75" i="1"/>
  <c r="F75" i="1" s="1"/>
  <c r="G75" i="1" s="1"/>
  <c r="I112" i="1" s="1"/>
  <c r="K112" i="1" s="1"/>
  <c r="X120" i="1"/>
  <c r="W114" i="1" s="1"/>
  <c r="J74" i="1"/>
  <c r="L74" i="1" s="1"/>
  <c r="M73" i="1"/>
  <c r="Q73" i="1"/>
  <c r="C169" i="1"/>
  <c r="D168" i="1"/>
  <c r="B76" i="1" l="1"/>
  <c r="O121" i="1"/>
  <c r="N115" i="1"/>
  <c r="C170" i="1"/>
  <c r="D169" i="1"/>
  <c r="M74" i="1"/>
  <c r="Q74" i="1"/>
  <c r="E76" i="1"/>
  <c r="F76" i="1" s="1"/>
  <c r="G76" i="1" s="1"/>
  <c r="I113" i="1" s="1"/>
  <c r="K113" i="1" s="1"/>
  <c r="X121" i="1"/>
  <c r="W115" i="1"/>
  <c r="J75" i="1"/>
  <c r="L75" i="1" s="1"/>
  <c r="O122" i="1" l="1"/>
  <c r="N116" i="1"/>
  <c r="X122" i="1"/>
  <c r="W116" i="1" s="1"/>
  <c r="J76" i="1"/>
  <c r="L76" i="1" s="1"/>
  <c r="B77" i="1"/>
  <c r="M75" i="1"/>
  <c r="Q75" i="1"/>
  <c r="C171" i="1"/>
  <c r="D170" i="1"/>
  <c r="C172" i="1" l="1"/>
  <c r="D171" i="1"/>
  <c r="E77" i="1"/>
  <c r="F77" i="1" s="1"/>
  <c r="G77" i="1" s="1"/>
  <c r="M76" i="1"/>
  <c r="Q76" i="1"/>
  <c r="N117" i="1" l="1"/>
  <c r="I114" i="1"/>
  <c r="K114" i="1" s="1"/>
  <c r="B78" i="1"/>
  <c r="O123" i="1"/>
  <c r="E78" i="1"/>
  <c r="F78" i="1" s="1"/>
  <c r="G78" i="1" s="1"/>
  <c r="I115" i="1" s="1"/>
  <c r="K115" i="1" s="1"/>
  <c r="X123" i="1"/>
  <c r="W117" i="1" s="1"/>
  <c r="J77" i="1"/>
  <c r="L77" i="1" s="1"/>
  <c r="C173" i="1"/>
  <c r="D172" i="1"/>
  <c r="O124" i="1" l="1"/>
  <c r="N118" i="1"/>
  <c r="B79" i="1"/>
  <c r="E79" i="1" s="1"/>
  <c r="F79" i="1" s="1"/>
  <c r="G79" i="1" s="1"/>
  <c r="C174" i="1"/>
  <c r="D173" i="1"/>
  <c r="Q77" i="1"/>
  <c r="M77" i="1"/>
  <c r="X124" i="1"/>
  <c r="W118" i="1" s="1"/>
  <c r="J78" i="1"/>
  <c r="L78" i="1" s="1"/>
  <c r="N119" i="1" l="1"/>
  <c r="I116" i="1"/>
  <c r="K116" i="1" s="1"/>
  <c r="B80" i="1"/>
  <c r="E80" i="1" s="1"/>
  <c r="F80" i="1" s="1"/>
  <c r="G80" i="1" s="1"/>
  <c r="O125" i="1"/>
  <c r="X125" i="1"/>
  <c r="J79" i="1"/>
  <c r="L79" i="1" s="1"/>
  <c r="W119" i="1"/>
  <c r="M78" i="1"/>
  <c r="Q78" i="1"/>
  <c r="C175" i="1"/>
  <c r="D174" i="1"/>
  <c r="N120" i="1" l="1"/>
  <c r="I117" i="1"/>
  <c r="K117" i="1" s="1"/>
  <c r="B81" i="1"/>
  <c r="O126" i="1"/>
  <c r="E81" i="1"/>
  <c r="F81" i="1" s="1"/>
  <c r="G81" i="1" s="1"/>
  <c r="X126" i="1"/>
  <c r="W120" i="1" s="1"/>
  <c r="J80" i="1"/>
  <c r="L80" i="1" s="1"/>
  <c r="D175" i="1"/>
  <c r="C176" i="1"/>
  <c r="M79" i="1"/>
  <c r="Q79" i="1"/>
  <c r="N121" i="1" l="1"/>
  <c r="I118" i="1"/>
  <c r="K118" i="1" s="1"/>
  <c r="B82" i="1"/>
  <c r="E82" i="1" s="1"/>
  <c r="F82" i="1" s="1"/>
  <c r="G82" i="1" s="1"/>
  <c r="O127" i="1"/>
  <c r="C177" i="1"/>
  <c r="D176" i="1"/>
  <c r="M80" i="1"/>
  <c r="Q80" i="1"/>
  <c r="X127" i="1"/>
  <c r="W121" i="1" s="1"/>
  <c r="J81" i="1"/>
  <c r="L81" i="1" s="1"/>
  <c r="N122" i="1" l="1"/>
  <c r="I119" i="1"/>
  <c r="K119" i="1" s="1"/>
  <c r="B83" i="1"/>
  <c r="O128" i="1"/>
  <c r="E83" i="1"/>
  <c r="F83" i="1" s="1"/>
  <c r="G83" i="1" s="1"/>
  <c r="X128" i="1"/>
  <c r="W122" i="1" s="1"/>
  <c r="J82" i="1"/>
  <c r="L82" i="1" s="1"/>
  <c r="M81" i="1"/>
  <c r="Q81" i="1"/>
  <c r="C178" i="1"/>
  <c r="D177" i="1"/>
  <c r="N123" i="1" l="1"/>
  <c r="I120" i="1"/>
  <c r="K120" i="1" s="1"/>
  <c r="B84" i="1"/>
  <c r="O129" i="1"/>
  <c r="E84" i="1"/>
  <c r="F84" i="1" s="1"/>
  <c r="G84" i="1" s="1"/>
  <c r="M82" i="1"/>
  <c r="Q82" i="1"/>
  <c r="C179" i="1"/>
  <c r="D178" i="1"/>
  <c r="X129" i="1"/>
  <c r="W123" i="1" s="1"/>
  <c r="J83" i="1"/>
  <c r="L83" i="1" s="1"/>
  <c r="N124" i="1" l="1"/>
  <c r="I121" i="1"/>
  <c r="K121" i="1" s="1"/>
  <c r="B85" i="1"/>
  <c r="E85" i="1" s="1"/>
  <c r="F85" i="1" s="1"/>
  <c r="G85" i="1" s="1"/>
  <c r="O130" i="1"/>
  <c r="C180" i="1"/>
  <c r="D179" i="1"/>
  <c r="Q83" i="1"/>
  <c r="M83" i="1"/>
  <c r="J84" i="1"/>
  <c r="L84" i="1" s="1"/>
  <c r="X130" i="1"/>
  <c r="W124" i="1" s="1"/>
  <c r="N125" i="1" l="1"/>
  <c r="I122" i="1"/>
  <c r="K122" i="1" s="1"/>
  <c r="B86" i="1"/>
  <c r="O131" i="1"/>
  <c r="J85" i="1"/>
  <c r="L85" i="1" s="1"/>
  <c r="X131" i="1"/>
  <c r="W125" i="1" s="1"/>
  <c r="E86" i="1"/>
  <c r="F86" i="1" s="1"/>
  <c r="G86" i="1" s="1"/>
  <c r="Q84" i="1"/>
  <c r="M84" i="1"/>
  <c r="C181" i="1"/>
  <c r="D180" i="1"/>
  <c r="N126" i="1" l="1"/>
  <c r="I123" i="1"/>
  <c r="K123" i="1" s="1"/>
  <c r="B87" i="1"/>
  <c r="O132" i="1"/>
  <c r="E87" i="1"/>
  <c r="F87" i="1" s="1"/>
  <c r="G87" i="1" s="1"/>
  <c r="I124" i="1" s="1"/>
  <c r="K124" i="1" s="1"/>
  <c r="B88" i="1"/>
  <c r="Q85" i="1"/>
  <c r="M85" i="1"/>
  <c r="J86" i="1"/>
  <c r="L86" i="1" s="1"/>
  <c r="X132" i="1"/>
  <c r="W126" i="1" s="1"/>
  <c r="C182" i="1"/>
  <c r="D181" i="1"/>
  <c r="O133" i="1" l="1"/>
  <c r="N127" i="1"/>
  <c r="E88" i="1"/>
  <c r="F88" i="1" s="1"/>
  <c r="G88" i="1" s="1"/>
  <c r="C183" i="1"/>
  <c r="D182" i="1"/>
  <c r="M86" i="1"/>
  <c r="Q86" i="1"/>
  <c r="J87" i="1"/>
  <c r="L87" i="1" s="1"/>
  <c r="X133" i="1"/>
  <c r="W127" i="1" s="1"/>
  <c r="N128" i="1" l="1"/>
  <c r="I125" i="1"/>
  <c r="K125" i="1" s="1"/>
  <c r="B89" i="1"/>
  <c r="O134" i="1"/>
  <c r="C184" i="1"/>
  <c r="D183" i="1"/>
  <c r="E89" i="1"/>
  <c r="F89" i="1" s="1"/>
  <c r="G89" i="1" s="1"/>
  <c r="M87" i="1"/>
  <c r="Q87" i="1"/>
  <c r="X134" i="1"/>
  <c r="W128" i="1" s="1"/>
  <c r="J88" i="1"/>
  <c r="L88" i="1" s="1"/>
  <c r="N129" i="1" l="1"/>
  <c r="I126" i="1"/>
  <c r="K126" i="1" s="1"/>
  <c r="B90" i="1"/>
  <c r="O135" i="1"/>
  <c r="E90" i="1"/>
  <c r="F90" i="1" s="1"/>
  <c r="G90" i="1" s="1"/>
  <c r="I127" i="1" s="1"/>
  <c r="K127" i="1" s="1"/>
  <c r="X135" i="1"/>
  <c r="W129" i="1" s="1"/>
  <c r="J89" i="1"/>
  <c r="L89" i="1" s="1"/>
  <c r="M88" i="1"/>
  <c r="Q88" i="1"/>
  <c r="C185" i="1"/>
  <c r="D184" i="1"/>
  <c r="O136" i="1" l="1"/>
  <c r="N130" i="1"/>
  <c r="B91" i="1"/>
  <c r="M89" i="1"/>
  <c r="Q89" i="1"/>
  <c r="E91" i="1"/>
  <c r="F91" i="1" s="1"/>
  <c r="G91" i="1" s="1"/>
  <c r="C186" i="1"/>
  <c r="D185" i="1"/>
  <c r="X136" i="1"/>
  <c r="W130" i="1" s="1"/>
  <c r="J90" i="1"/>
  <c r="L90" i="1" s="1"/>
  <c r="N131" i="1" l="1"/>
  <c r="I128" i="1"/>
  <c r="K128" i="1" s="1"/>
  <c r="B92" i="1"/>
  <c r="E92" i="1" s="1"/>
  <c r="F92" i="1" s="1"/>
  <c r="G92" i="1" s="1"/>
  <c r="O137" i="1"/>
  <c r="M90" i="1"/>
  <c r="Q90" i="1"/>
  <c r="C187" i="1"/>
  <c r="D186" i="1"/>
  <c r="J91" i="1"/>
  <c r="L91" i="1" s="1"/>
  <c r="X137" i="1"/>
  <c r="W131" i="1" s="1"/>
  <c r="N132" i="1" l="1"/>
  <c r="I129" i="1"/>
  <c r="K129" i="1" s="1"/>
  <c r="B93" i="1"/>
  <c r="E93" i="1" s="1"/>
  <c r="F93" i="1" s="1"/>
  <c r="G93" i="1" s="1"/>
  <c r="O138" i="1"/>
  <c r="J92" i="1"/>
  <c r="L92" i="1" s="1"/>
  <c r="X138" i="1"/>
  <c r="W132" i="1" s="1"/>
  <c r="M91" i="1"/>
  <c r="Q91" i="1"/>
  <c r="C188" i="1"/>
  <c r="D187" i="1"/>
  <c r="N133" i="1" l="1"/>
  <c r="I130" i="1"/>
  <c r="K130" i="1" s="1"/>
  <c r="B94" i="1"/>
  <c r="O139" i="1"/>
  <c r="M92" i="1"/>
  <c r="Q92" i="1"/>
  <c r="E94" i="1"/>
  <c r="F94" i="1" s="1"/>
  <c r="G94" i="1" s="1"/>
  <c r="I131" i="1" s="1"/>
  <c r="K131" i="1" s="1"/>
  <c r="C189" i="1"/>
  <c r="D188" i="1"/>
  <c r="J93" i="1"/>
  <c r="L93" i="1" s="1"/>
  <c r="X139" i="1"/>
  <c r="W133" i="1" s="1"/>
  <c r="B95" i="1" l="1"/>
  <c r="T94" i="1"/>
  <c r="U94" i="1" s="1"/>
  <c r="O140" i="1"/>
  <c r="N134" i="1"/>
  <c r="E95" i="1"/>
  <c r="F95" i="1" s="1"/>
  <c r="G95" i="1" s="1"/>
  <c r="C190" i="1"/>
  <c r="D189" i="1"/>
  <c r="J94" i="1"/>
  <c r="L94" i="1" s="1"/>
  <c r="X140" i="1"/>
  <c r="W134" i="1" s="1"/>
  <c r="M93" i="1"/>
  <c r="Q93" i="1"/>
  <c r="N135" i="1" l="1"/>
  <c r="I132" i="1"/>
  <c r="K132" i="1" s="1"/>
  <c r="B96" i="1"/>
  <c r="E96" i="1" s="1"/>
  <c r="F96" i="1" s="1"/>
  <c r="G96" i="1" s="1"/>
  <c r="O141" i="1"/>
  <c r="C191" i="1"/>
  <c r="D190" i="1"/>
  <c r="M94" i="1"/>
  <c r="Q94" i="1"/>
  <c r="J95" i="1"/>
  <c r="L95" i="1" s="1"/>
  <c r="X141" i="1"/>
  <c r="W135" i="1" s="1"/>
  <c r="N136" i="1" l="1"/>
  <c r="I133" i="1"/>
  <c r="K133" i="1" s="1"/>
  <c r="B97" i="1"/>
  <c r="O142" i="1"/>
  <c r="E97" i="1"/>
  <c r="F97" i="1" s="1"/>
  <c r="G97" i="1" s="1"/>
  <c r="X142" i="1"/>
  <c r="W136" i="1"/>
  <c r="J96" i="1"/>
  <c r="L96" i="1" s="1"/>
  <c r="M95" i="1"/>
  <c r="Q95" i="1"/>
  <c r="D191" i="1"/>
  <c r="C192" i="1"/>
  <c r="N137" i="1" l="1"/>
  <c r="I134" i="1"/>
  <c r="K134" i="1" s="1"/>
  <c r="B98" i="1"/>
  <c r="E98" i="1" s="1"/>
  <c r="F98" i="1" s="1"/>
  <c r="G98" i="1" s="1"/>
  <c r="O143" i="1"/>
  <c r="C193" i="1"/>
  <c r="D192" i="1"/>
  <c r="M96" i="1"/>
  <c r="Q96" i="1"/>
  <c r="J97" i="1"/>
  <c r="L97" i="1" s="1"/>
  <c r="X143" i="1"/>
  <c r="W137" i="1" s="1"/>
  <c r="N138" i="1" l="1"/>
  <c r="I135" i="1"/>
  <c r="K135" i="1" s="1"/>
  <c r="B99" i="1"/>
  <c r="O144" i="1"/>
  <c r="E99" i="1"/>
  <c r="F99" i="1" s="1"/>
  <c r="G99" i="1" s="1"/>
  <c r="T99" i="1"/>
  <c r="U99" i="1" s="1"/>
  <c r="M97" i="1"/>
  <c r="Q97" i="1"/>
  <c r="J98" i="1"/>
  <c r="L98" i="1" s="1"/>
  <c r="X144" i="1"/>
  <c r="W138" i="1" s="1"/>
  <c r="C194" i="1"/>
  <c r="D193" i="1"/>
  <c r="N139" i="1" l="1"/>
  <c r="I136" i="1"/>
  <c r="K136" i="1" s="1"/>
  <c r="B100" i="1"/>
  <c r="O145" i="1"/>
  <c r="E100" i="1"/>
  <c r="F100" i="1" s="1"/>
  <c r="G100" i="1" s="1"/>
  <c r="I137" i="1" s="1"/>
  <c r="K137" i="1" s="1"/>
  <c r="T100" i="1"/>
  <c r="U100" i="1" s="1"/>
  <c r="M98" i="1"/>
  <c r="Q98" i="1"/>
  <c r="C195" i="1"/>
  <c r="D194" i="1"/>
  <c r="J99" i="1"/>
  <c r="L99" i="1" s="1"/>
  <c r="X145" i="1"/>
  <c r="W139" i="1"/>
  <c r="O146" i="1" l="1"/>
  <c r="N140" i="1"/>
  <c r="B101" i="1"/>
  <c r="E101" i="1" s="1"/>
  <c r="F101" i="1" s="1"/>
  <c r="G101" i="1" s="1"/>
  <c r="I138" i="1" s="1"/>
  <c r="K138" i="1" s="1"/>
  <c r="M99" i="1"/>
  <c r="Q99" i="1"/>
  <c r="J100" i="1"/>
  <c r="L100" i="1" s="1"/>
  <c r="X146" i="1"/>
  <c r="W140" i="1" s="1"/>
  <c r="C196" i="1"/>
  <c r="D195" i="1"/>
  <c r="O147" i="1" l="1"/>
  <c r="N141" i="1"/>
  <c r="B102" i="1"/>
  <c r="E102" i="1" s="1"/>
  <c r="F102" i="1" s="1"/>
  <c r="G102" i="1" s="1"/>
  <c r="C197" i="1"/>
  <c r="D196" i="1"/>
  <c r="M100" i="1"/>
  <c r="Q100" i="1"/>
  <c r="J101" i="1"/>
  <c r="L101" i="1" s="1"/>
  <c r="X147" i="1"/>
  <c r="W141" i="1"/>
  <c r="N142" i="1" l="1"/>
  <c r="I139" i="1"/>
  <c r="K139" i="1" s="1"/>
  <c r="B103" i="1"/>
  <c r="O148" i="1"/>
  <c r="E103" i="1"/>
  <c r="F103" i="1" s="1"/>
  <c r="G103" i="1" s="1"/>
  <c r="I140" i="1" s="1"/>
  <c r="K140" i="1" s="1"/>
  <c r="J102" i="1"/>
  <c r="L102" i="1" s="1"/>
  <c r="X148" i="1"/>
  <c r="W142" i="1" s="1"/>
  <c r="M101" i="1"/>
  <c r="Q101" i="1"/>
  <c r="C198" i="1"/>
  <c r="D197" i="1"/>
  <c r="B104" i="1" l="1"/>
  <c r="O149" i="1"/>
  <c r="N143" i="1"/>
  <c r="Q102" i="1"/>
  <c r="M102" i="1"/>
  <c r="E104" i="1"/>
  <c r="F104" i="1" s="1"/>
  <c r="G104" i="1" s="1"/>
  <c r="C199" i="1"/>
  <c r="D198" i="1"/>
  <c r="J103" i="1"/>
  <c r="L103" i="1" s="1"/>
  <c r="X149" i="1"/>
  <c r="W143" i="1" s="1"/>
  <c r="N144" i="1" l="1"/>
  <c r="I141" i="1"/>
  <c r="K141" i="1" s="1"/>
  <c r="B105" i="1"/>
  <c r="O150" i="1"/>
  <c r="E105" i="1"/>
  <c r="F105" i="1" s="1"/>
  <c r="G105" i="1" s="1"/>
  <c r="M103" i="1"/>
  <c r="Q103" i="1"/>
  <c r="D199" i="1"/>
  <c r="C200" i="1"/>
  <c r="J104" i="1"/>
  <c r="L104" i="1" s="1"/>
  <c r="X150" i="1"/>
  <c r="W144" i="1" s="1"/>
  <c r="N145" i="1" l="1"/>
  <c r="I142" i="1"/>
  <c r="K142" i="1" s="1"/>
  <c r="B106" i="1"/>
  <c r="B107" i="1" s="1"/>
  <c r="O151" i="1"/>
  <c r="C201" i="1"/>
  <c r="D200" i="1"/>
  <c r="E106" i="1"/>
  <c r="F106" i="1" s="1"/>
  <c r="G106" i="1" s="1"/>
  <c r="I143" i="1" s="1"/>
  <c r="K143" i="1" s="1"/>
  <c r="M104" i="1"/>
  <c r="Q104" i="1"/>
  <c r="X151" i="1"/>
  <c r="W145" i="1"/>
  <c r="J105" i="1"/>
  <c r="L105" i="1" s="1"/>
  <c r="O152" i="1" l="1"/>
  <c r="N146" i="1"/>
  <c r="E107" i="1"/>
  <c r="F107" i="1" s="1"/>
  <c r="G107" i="1" s="1"/>
  <c r="I144" i="1" s="1"/>
  <c r="K144" i="1" s="1"/>
  <c r="M105" i="1"/>
  <c r="Q105" i="1"/>
  <c r="X152" i="1"/>
  <c r="W146" i="1" s="1"/>
  <c r="J106" i="1"/>
  <c r="L106" i="1" s="1"/>
  <c r="C202" i="1"/>
  <c r="D201" i="1"/>
  <c r="B108" i="1" l="1"/>
  <c r="O153" i="1"/>
  <c r="N147" i="1"/>
  <c r="C203" i="1"/>
  <c r="D202" i="1"/>
  <c r="E108" i="1"/>
  <c r="F108" i="1" s="1"/>
  <c r="G108" i="1" s="1"/>
  <c r="I145" i="1" s="1"/>
  <c r="K145" i="1" s="1"/>
  <c r="M106" i="1"/>
  <c r="Q106" i="1"/>
  <c r="J107" i="1"/>
  <c r="L107" i="1" s="1"/>
  <c r="X153" i="1"/>
  <c r="W147" i="1"/>
  <c r="O154" i="1" l="1"/>
  <c r="N148" i="1"/>
  <c r="B109" i="1"/>
  <c r="E109" i="1"/>
  <c r="F109" i="1" s="1"/>
  <c r="G109" i="1" s="1"/>
  <c r="I146" i="1" s="1"/>
  <c r="K146" i="1" s="1"/>
  <c r="T109" i="1"/>
  <c r="U109" i="1" s="1"/>
  <c r="J108" i="1"/>
  <c r="L108" i="1" s="1"/>
  <c r="X154" i="1"/>
  <c r="W148" i="1"/>
  <c r="Q107" i="1"/>
  <c r="M107" i="1"/>
  <c r="C204" i="1"/>
  <c r="D203" i="1"/>
  <c r="O155" i="1" l="1"/>
  <c r="N149" i="1"/>
  <c r="B110" i="1"/>
  <c r="Q108" i="1"/>
  <c r="M108" i="1"/>
  <c r="E110" i="1"/>
  <c r="F110" i="1" s="1"/>
  <c r="G110" i="1" s="1"/>
  <c r="C205" i="1"/>
  <c r="D204" i="1"/>
  <c r="J109" i="1"/>
  <c r="L109" i="1" s="1"/>
  <c r="X155" i="1"/>
  <c r="W149" i="1" s="1"/>
  <c r="N150" i="1" l="1"/>
  <c r="I147" i="1"/>
  <c r="K147" i="1" s="1"/>
  <c r="B111" i="1"/>
  <c r="B112" i="1" s="1"/>
  <c r="O156" i="1"/>
  <c r="C206" i="1"/>
  <c r="D205" i="1"/>
  <c r="E111" i="1"/>
  <c r="F111" i="1" s="1"/>
  <c r="G111" i="1" s="1"/>
  <c r="I148" i="1" s="1"/>
  <c r="K148" i="1" s="1"/>
  <c r="J110" i="1"/>
  <c r="L110" i="1" s="1"/>
  <c r="X156" i="1"/>
  <c r="W150" i="1" s="1"/>
  <c r="M109" i="1"/>
  <c r="Q109" i="1"/>
  <c r="O157" i="1" l="1"/>
  <c r="N151" i="1"/>
  <c r="M110" i="1"/>
  <c r="Q110" i="1"/>
  <c r="E112" i="1"/>
  <c r="F112" i="1" s="1"/>
  <c r="G112" i="1" s="1"/>
  <c r="I149" i="1" s="1"/>
  <c r="K149" i="1" s="1"/>
  <c r="J111" i="1"/>
  <c r="L111" i="1" s="1"/>
  <c r="X157" i="1"/>
  <c r="W151" i="1" s="1"/>
  <c r="C207" i="1"/>
  <c r="D206" i="1"/>
  <c r="B113" i="1" l="1"/>
  <c r="O158" i="1"/>
  <c r="N152" i="1"/>
  <c r="M111" i="1"/>
  <c r="Q111" i="1"/>
  <c r="E113" i="1"/>
  <c r="F113" i="1" s="1"/>
  <c r="G113" i="1" s="1"/>
  <c r="I150" i="1" s="1"/>
  <c r="K150" i="1" s="1"/>
  <c r="B114" i="1"/>
  <c r="J112" i="1"/>
  <c r="L112" i="1" s="1"/>
  <c r="X158" i="1"/>
  <c r="W152" i="1" s="1"/>
  <c r="D207" i="1"/>
  <c r="C208" i="1"/>
  <c r="O159" i="1" l="1"/>
  <c r="N153" i="1"/>
  <c r="M112" i="1"/>
  <c r="Q112" i="1"/>
  <c r="E114" i="1"/>
  <c r="F114" i="1" s="1"/>
  <c r="G114" i="1" s="1"/>
  <c r="I151" i="1" s="1"/>
  <c r="K151" i="1" s="1"/>
  <c r="B115" i="1"/>
  <c r="J113" i="1"/>
  <c r="L113" i="1" s="1"/>
  <c r="X159" i="1"/>
  <c r="W153" i="1" s="1"/>
  <c r="C209" i="1"/>
  <c r="D208" i="1"/>
  <c r="O160" i="1" l="1"/>
  <c r="N154" i="1"/>
  <c r="M113" i="1"/>
  <c r="Q113" i="1"/>
  <c r="E115" i="1"/>
  <c r="F115" i="1" s="1"/>
  <c r="G115" i="1" s="1"/>
  <c r="I152" i="1" s="1"/>
  <c r="K152" i="1" s="1"/>
  <c r="J114" i="1"/>
  <c r="L114" i="1" s="1"/>
  <c r="X160" i="1"/>
  <c r="W154" i="1" s="1"/>
  <c r="C210" i="1"/>
  <c r="D209" i="1"/>
  <c r="O161" i="1" l="1"/>
  <c r="N155" i="1"/>
  <c r="B116" i="1"/>
  <c r="Q114" i="1"/>
  <c r="M114" i="1"/>
  <c r="E116" i="1"/>
  <c r="F116" i="1" s="1"/>
  <c r="G116" i="1" s="1"/>
  <c r="I153" i="1" s="1"/>
  <c r="K153" i="1" s="1"/>
  <c r="J115" i="1"/>
  <c r="L115" i="1" s="1"/>
  <c r="X161" i="1"/>
  <c r="W155" i="1" s="1"/>
  <c r="C211" i="1"/>
  <c r="D210" i="1"/>
  <c r="O162" i="1" l="1"/>
  <c r="N156" i="1"/>
  <c r="B117" i="1"/>
  <c r="M115" i="1"/>
  <c r="Q115" i="1"/>
  <c r="E117" i="1"/>
  <c r="F117" i="1" s="1"/>
  <c r="G117" i="1" s="1"/>
  <c r="I154" i="1" s="1"/>
  <c r="K154" i="1" s="1"/>
  <c r="C212" i="1"/>
  <c r="D211" i="1"/>
  <c r="J116" i="1"/>
  <c r="L116" i="1" s="1"/>
  <c r="X162" i="1"/>
  <c r="W156" i="1"/>
  <c r="O163" i="1" l="1"/>
  <c r="N157" i="1"/>
  <c r="J117" i="1"/>
  <c r="L117" i="1" s="1"/>
  <c r="X163" i="1"/>
  <c r="W157" i="1" s="1"/>
  <c r="C213" i="1"/>
  <c r="D212" i="1"/>
  <c r="B118" i="1"/>
  <c r="M116" i="1"/>
  <c r="Q116" i="1"/>
  <c r="E118" i="1" l="1"/>
  <c r="F118" i="1" s="1"/>
  <c r="G118" i="1" s="1"/>
  <c r="C214" i="1"/>
  <c r="D213" i="1"/>
  <c r="M117" i="1"/>
  <c r="Q117" i="1"/>
  <c r="N158" i="1" l="1"/>
  <c r="I155" i="1"/>
  <c r="K155" i="1" s="1"/>
  <c r="B119" i="1"/>
  <c r="O164" i="1"/>
  <c r="C215" i="1"/>
  <c r="D214" i="1"/>
  <c r="E119" i="1"/>
  <c r="F119" i="1" s="1"/>
  <c r="G119" i="1" s="1"/>
  <c r="I156" i="1" s="1"/>
  <c r="K156" i="1" s="1"/>
  <c r="J118" i="1"/>
  <c r="L118" i="1" s="1"/>
  <c r="X164" i="1"/>
  <c r="W158" i="1" s="1"/>
  <c r="B120" i="1" l="1"/>
  <c r="O165" i="1"/>
  <c r="N159" i="1"/>
  <c r="M118" i="1"/>
  <c r="Q118" i="1"/>
  <c r="E120" i="1"/>
  <c r="F120" i="1" s="1"/>
  <c r="G120" i="1" s="1"/>
  <c r="I157" i="1" s="1"/>
  <c r="K157" i="1" s="1"/>
  <c r="J119" i="1"/>
  <c r="L119" i="1" s="1"/>
  <c r="X165" i="1"/>
  <c r="W159" i="1" s="1"/>
  <c r="C216" i="1"/>
  <c r="D215" i="1"/>
  <c r="O166" i="1" l="1"/>
  <c r="N160" i="1"/>
  <c r="B121" i="1"/>
  <c r="M119" i="1"/>
  <c r="Q119" i="1"/>
  <c r="E121" i="1"/>
  <c r="F121" i="1" s="1"/>
  <c r="G121" i="1" s="1"/>
  <c r="C217" i="1"/>
  <c r="D216" i="1"/>
  <c r="J120" i="1"/>
  <c r="L120" i="1" s="1"/>
  <c r="X166" i="1"/>
  <c r="W160" i="1" s="1"/>
  <c r="N161" i="1" l="1"/>
  <c r="I158" i="1"/>
  <c r="K158" i="1" s="1"/>
  <c r="B122" i="1"/>
  <c r="O167" i="1"/>
  <c r="C218" i="1"/>
  <c r="D217" i="1"/>
  <c r="E122" i="1"/>
  <c r="F122" i="1" s="1"/>
  <c r="G122" i="1" s="1"/>
  <c r="J121" i="1"/>
  <c r="L121" i="1" s="1"/>
  <c r="X167" i="1"/>
  <c r="W161" i="1" s="1"/>
  <c r="M120" i="1"/>
  <c r="Q120" i="1"/>
  <c r="B123" i="1" l="1"/>
  <c r="I159" i="1"/>
  <c r="K159" i="1" s="1"/>
  <c r="O168" i="1"/>
  <c r="N162" i="1"/>
  <c r="Q121" i="1"/>
  <c r="M121" i="1"/>
  <c r="E123" i="1"/>
  <c r="F123" i="1" s="1"/>
  <c r="G123" i="1" s="1"/>
  <c r="I160" i="1" s="1"/>
  <c r="K160" i="1" s="1"/>
  <c r="X168" i="1"/>
  <c r="W162" i="1" s="1"/>
  <c r="J122" i="1"/>
  <c r="L122" i="1" s="1"/>
  <c r="C219" i="1"/>
  <c r="D218" i="1"/>
  <c r="O169" i="1" l="1"/>
  <c r="N163" i="1"/>
  <c r="B124" i="1"/>
  <c r="E124" i="1" s="1"/>
  <c r="F124" i="1" s="1"/>
  <c r="X169" i="1"/>
  <c r="W163" i="1" s="1"/>
  <c r="J123" i="1"/>
  <c r="L123" i="1" s="1"/>
  <c r="M122" i="1"/>
  <c r="Q122" i="1"/>
  <c r="C220" i="1"/>
  <c r="D219" i="1"/>
  <c r="M123" i="1" l="1"/>
  <c r="Q123" i="1"/>
  <c r="C221" i="1"/>
  <c r="D220" i="1"/>
  <c r="G124" i="1"/>
  <c r="O170" i="1" l="1"/>
  <c r="N164" i="1"/>
  <c r="C222" i="1"/>
  <c r="D221" i="1"/>
  <c r="I161" i="1"/>
  <c r="K161" i="1" s="1"/>
  <c r="J124" i="1"/>
  <c r="L124" i="1" s="1"/>
  <c r="X170" i="1"/>
  <c r="W164" i="1" s="1"/>
  <c r="B125" i="1"/>
  <c r="C223" i="1" l="1"/>
  <c r="D222" i="1"/>
  <c r="E125" i="1"/>
  <c r="F125" i="1" s="1"/>
  <c r="M124" i="1"/>
  <c r="Q124" i="1"/>
  <c r="D223" i="1" l="1"/>
  <c r="C224" i="1"/>
  <c r="G125" i="1"/>
  <c r="O171" i="1" l="1"/>
  <c r="N165" i="1"/>
  <c r="C225" i="1"/>
  <c r="D224" i="1"/>
  <c r="I162" i="1"/>
  <c r="K162" i="1" s="1"/>
  <c r="J125" i="1"/>
  <c r="L125" i="1" s="1"/>
  <c r="X171" i="1"/>
  <c r="W165" i="1"/>
  <c r="B126" i="1"/>
  <c r="C226" i="1" l="1"/>
  <c r="D225" i="1"/>
  <c r="E126" i="1"/>
  <c r="F126" i="1" s="1"/>
  <c r="M125" i="1"/>
  <c r="Q125" i="1"/>
  <c r="C227" i="1" l="1"/>
  <c r="D226" i="1"/>
  <c r="G126" i="1"/>
  <c r="O172" i="1" l="1"/>
  <c r="N166" i="1"/>
  <c r="C228" i="1"/>
  <c r="D227" i="1"/>
  <c r="J126" i="1"/>
  <c r="L126" i="1" s="1"/>
  <c r="I163" i="1"/>
  <c r="K163" i="1" s="1"/>
  <c r="X172" i="1"/>
  <c r="W166" i="1" s="1"/>
  <c r="B127" i="1"/>
  <c r="C229" i="1" l="1"/>
  <c r="D228" i="1"/>
  <c r="E127" i="1"/>
  <c r="F127" i="1" s="1"/>
  <c r="M126" i="1"/>
  <c r="Q126" i="1"/>
  <c r="C230" i="1" l="1"/>
  <c r="D229" i="1"/>
  <c r="G127" i="1"/>
  <c r="O173" i="1" l="1"/>
  <c r="N167" i="1"/>
  <c r="C231" i="1"/>
  <c r="D230" i="1"/>
  <c r="I164" i="1"/>
  <c r="K164" i="1" s="1"/>
  <c r="J127" i="1"/>
  <c r="L127" i="1" s="1"/>
  <c r="X173" i="1"/>
  <c r="W167" i="1" s="1"/>
  <c r="B128" i="1"/>
  <c r="C232" i="1" l="1"/>
  <c r="D231" i="1"/>
  <c r="M127" i="1"/>
  <c r="Q127" i="1"/>
  <c r="E128" i="1"/>
  <c r="F128" i="1" s="1"/>
  <c r="C233" i="1" l="1"/>
  <c r="D232" i="1"/>
  <c r="G128" i="1"/>
  <c r="O174" i="1" l="1"/>
  <c r="N168" i="1"/>
  <c r="C234" i="1"/>
  <c r="D233" i="1"/>
  <c r="I165" i="1"/>
  <c r="K165" i="1" s="1"/>
  <c r="J128" i="1"/>
  <c r="L128" i="1" s="1"/>
  <c r="X174" i="1"/>
  <c r="W168" i="1" s="1"/>
  <c r="B129" i="1"/>
  <c r="C235" i="1" l="1"/>
  <c r="D234" i="1"/>
  <c r="E129" i="1"/>
  <c r="F129" i="1" s="1"/>
  <c r="M128" i="1"/>
  <c r="Q128" i="1"/>
  <c r="C236" i="1" l="1"/>
  <c r="D235" i="1"/>
  <c r="G129" i="1"/>
  <c r="O175" i="1" l="1"/>
  <c r="N169" i="1"/>
  <c r="C237" i="1"/>
  <c r="D236" i="1"/>
  <c r="I166" i="1"/>
  <c r="K166" i="1" s="1"/>
  <c r="J129" i="1"/>
  <c r="L129" i="1" s="1"/>
  <c r="X175" i="1"/>
  <c r="W169" i="1" s="1"/>
  <c r="B130" i="1"/>
  <c r="C238" i="1" l="1"/>
  <c r="D237" i="1"/>
  <c r="M129" i="1"/>
  <c r="Q129" i="1"/>
  <c r="E130" i="1"/>
  <c r="F130" i="1" s="1"/>
  <c r="C239" i="1" l="1"/>
  <c r="D238" i="1"/>
  <c r="G130" i="1"/>
  <c r="O176" i="1" l="1"/>
  <c r="N170" i="1"/>
  <c r="D239" i="1"/>
  <c r="C240" i="1"/>
  <c r="I167" i="1"/>
  <c r="K167" i="1" s="1"/>
  <c r="J130" i="1"/>
  <c r="L130" i="1" s="1"/>
  <c r="X176" i="1"/>
  <c r="W170" i="1" s="1"/>
  <c r="B131" i="1"/>
  <c r="C241" i="1" l="1"/>
  <c r="D240" i="1"/>
  <c r="M130" i="1"/>
  <c r="Q130" i="1"/>
  <c r="E131" i="1"/>
  <c r="F131" i="1" s="1"/>
  <c r="C242" i="1" l="1"/>
  <c r="D241" i="1"/>
  <c r="G131" i="1"/>
  <c r="O177" i="1" l="1"/>
  <c r="N171" i="1"/>
  <c r="C243" i="1"/>
  <c r="D242" i="1"/>
  <c r="I168" i="1"/>
  <c r="K168" i="1" s="1"/>
  <c r="J131" i="1"/>
  <c r="L131" i="1" s="1"/>
  <c r="X177" i="1"/>
  <c r="W171" i="1" s="1"/>
  <c r="B132" i="1"/>
  <c r="C244" i="1" l="1"/>
  <c r="D243" i="1"/>
  <c r="E132" i="1"/>
  <c r="F132" i="1" s="1"/>
  <c r="M131" i="1"/>
  <c r="Q131" i="1"/>
  <c r="C245" i="1" l="1"/>
  <c r="D244" i="1"/>
  <c r="G132" i="1"/>
  <c r="O178" i="1" l="1"/>
  <c r="N172" i="1"/>
  <c r="C246" i="1"/>
  <c r="D245" i="1"/>
  <c r="I169" i="1"/>
  <c r="K169" i="1" s="1"/>
  <c r="J132" i="1"/>
  <c r="L132" i="1" s="1"/>
  <c r="X178" i="1"/>
  <c r="W172" i="1" s="1"/>
  <c r="B133" i="1"/>
  <c r="C247" i="1" l="1"/>
  <c r="D246" i="1"/>
  <c r="M132" i="1"/>
  <c r="Q132" i="1"/>
  <c r="E133" i="1"/>
  <c r="F133" i="1" s="1"/>
  <c r="C248" i="1" l="1"/>
  <c r="D247" i="1"/>
  <c r="G133" i="1"/>
  <c r="O179" i="1" l="1"/>
  <c r="N173" i="1"/>
  <c r="C249" i="1"/>
  <c r="D248" i="1"/>
  <c r="I170" i="1"/>
  <c r="K170" i="1" s="1"/>
  <c r="J133" i="1"/>
  <c r="L133" i="1" s="1"/>
  <c r="X179" i="1"/>
  <c r="W173" i="1" s="1"/>
  <c r="B134" i="1"/>
  <c r="C250" i="1" l="1"/>
  <c r="D249" i="1"/>
  <c r="M133" i="1"/>
  <c r="Q133" i="1"/>
  <c r="E134" i="1"/>
  <c r="F134" i="1" s="1"/>
  <c r="C251" i="1" l="1"/>
  <c r="D250" i="1"/>
  <c r="G134" i="1"/>
  <c r="O180" i="1" l="1"/>
  <c r="N174" i="1"/>
  <c r="C252" i="1"/>
  <c r="D251" i="1"/>
  <c r="I171" i="1"/>
  <c r="K171" i="1" s="1"/>
  <c r="J134" i="1"/>
  <c r="L134" i="1" s="1"/>
  <c r="X180" i="1"/>
  <c r="W174" i="1" s="1"/>
  <c r="B135" i="1"/>
  <c r="C253" i="1" l="1"/>
  <c r="D252" i="1"/>
  <c r="M134" i="1"/>
  <c r="Q134" i="1"/>
  <c r="E135" i="1"/>
  <c r="F135" i="1" s="1"/>
  <c r="C254" i="1" l="1"/>
  <c r="D253" i="1"/>
  <c r="G135" i="1"/>
  <c r="O181" i="1" l="1"/>
  <c r="N175" i="1"/>
  <c r="C255" i="1"/>
  <c r="D254" i="1"/>
  <c r="I172" i="1"/>
  <c r="K172" i="1" s="1"/>
  <c r="J135" i="1"/>
  <c r="L135" i="1" s="1"/>
  <c r="X181" i="1"/>
  <c r="W175" i="1" s="1"/>
  <c r="B136" i="1"/>
  <c r="D255" i="1" l="1"/>
  <c r="C256" i="1"/>
  <c r="E136" i="1"/>
  <c r="F136" i="1" s="1"/>
  <c r="M135" i="1"/>
  <c r="Q135" i="1"/>
  <c r="C257" i="1" l="1"/>
  <c r="D256" i="1"/>
  <c r="G136" i="1"/>
  <c r="O182" i="1" l="1"/>
  <c r="N176" i="1"/>
  <c r="C258" i="1"/>
  <c r="D257" i="1"/>
  <c r="I173" i="1"/>
  <c r="K173" i="1" s="1"/>
  <c r="X182" i="1"/>
  <c r="J136" i="1"/>
  <c r="L136" i="1" s="1"/>
  <c r="W176" i="1"/>
  <c r="B137" i="1"/>
  <c r="C259" i="1" l="1"/>
  <c r="D258" i="1"/>
  <c r="E137" i="1"/>
  <c r="F137" i="1" s="1"/>
  <c r="M136" i="1"/>
  <c r="Q136" i="1"/>
  <c r="C260" i="1" l="1"/>
  <c r="D259" i="1"/>
  <c r="G137" i="1"/>
  <c r="O183" i="1" l="1"/>
  <c r="N177" i="1"/>
  <c r="C261" i="1"/>
  <c r="D260" i="1"/>
  <c r="I174" i="1"/>
  <c r="K174" i="1" s="1"/>
  <c r="J137" i="1"/>
  <c r="L137" i="1" s="1"/>
  <c r="X183" i="1"/>
  <c r="W177" i="1"/>
  <c r="B138" i="1"/>
  <c r="C262" i="1" l="1"/>
  <c r="D261" i="1"/>
  <c r="M137" i="1"/>
  <c r="Q137" i="1"/>
  <c r="E138" i="1"/>
  <c r="F138" i="1" s="1"/>
  <c r="C263" i="1" l="1"/>
  <c r="D262" i="1"/>
  <c r="G138" i="1"/>
  <c r="O184" i="1" l="1"/>
  <c r="N178" i="1"/>
  <c r="D263" i="1"/>
  <c r="C264" i="1"/>
  <c r="D264" i="1" s="1"/>
  <c r="I175" i="1"/>
  <c r="K175" i="1" s="1"/>
  <c r="J138" i="1"/>
  <c r="L138" i="1" s="1"/>
  <c r="X184" i="1"/>
  <c r="W178" i="1" s="1"/>
  <c r="B139" i="1"/>
  <c r="M138" i="1" l="1"/>
  <c r="Q138" i="1"/>
  <c r="E139" i="1"/>
  <c r="F139" i="1" s="1"/>
  <c r="G139" i="1" l="1"/>
  <c r="O185" i="1" l="1"/>
  <c r="N179" i="1"/>
  <c r="I176" i="1"/>
  <c r="K176" i="1" s="1"/>
  <c r="J139" i="1"/>
  <c r="L139" i="1" s="1"/>
  <c r="X185" i="1"/>
  <c r="W179" i="1"/>
  <c r="B140" i="1"/>
  <c r="M139" i="1" l="1"/>
  <c r="Q139" i="1"/>
  <c r="E140" i="1"/>
  <c r="F140" i="1" s="1"/>
  <c r="G140" i="1" l="1"/>
  <c r="O186" i="1" l="1"/>
  <c r="N180" i="1"/>
  <c r="I177" i="1"/>
  <c r="K177" i="1" s="1"/>
  <c r="J140" i="1"/>
  <c r="L140" i="1" s="1"/>
  <c r="X186" i="1"/>
  <c r="W180" i="1" s="1"/>
  <c r="B141" i="1"/>
  <c r="M140" i="1" l="1"/>
  <c r="Q140" i="1"/>
  <c r="E141" i="1"/>
  <c r="F141" i="1" s="1"/>
  <c r="T141" i="1"/>
  <c r="U141" i="1" s="1"/>
  <c r="G141" i="1" l="1"/>
  <c r="O187" i="1" l="1"/>
  <c r="N181" i="1"/>
  <c r="I178" i="1"/>
  <c r="K178" i="1" s="1"/>
  <c r="J141" i="1"/>
  <c r="L141" i="1" s="1"/>
  <c r="X187" i="1"/>
  <c r="W181" i="1" s="1"/>
  <c r="B142" i="1"/>
  <c r="M141" i="1" l="1"/>
  <c r="Q141" i="1"/>
  <c r="E142" i="1"/>
  <c r="F142" i="1" s="1"/>
  <c r="T142" i="1"/>
  <c r="U142" i="1"/>
  <c r="G142" i="1" l="1"/>
  <c r="O188" i="1" l="1"/>
  <c r="N182" i="1"/>
  <c r="I179" i="1"/>
  <c r="K179" i="1" s="1"/>
  <c r="J142" i="1"/>
  <c r="L142" i="1" s="1"/>
  <c r="X188" i="1"/>
  <c r="W182" i="1"/>
  <c r="B143" i="1"/>
  <c r="M142" i="1" l="1"/>
  <c r="Q142" i="1"/>
  <c r="E143" i="1"/>
  <c r="F143" i="1" s="1"/>
  <c r="T143" i="1"/>
  <c r="U143" i="1" s="1"/>
  <c r="G143" i="1" l="1"/>
  <c r="O189" i="1" l="1"/>
  <c r="N183" i="1"/>
  <c r="I180" i="1"/>
  <c r="K180" i="1" s="1"/>
  <c r="J143" i="1"/>
  <c r="L143" i="1" s="1"/>
  <c r="X189" i="1"/>
  <c r="W183" i="1" s="1"/>
  <c r="B144" i="1"/>
  <c r="M143" i="1" l="1"/>
  <c r="Q143" i="1"/>
  <c r="E144" i="1"/>
  <c r="F144" i="1" s="1"/>
  <c r="T144" i="1"/>
  <c r="U144" i="1" s="1"/>
  <c r="G144" i="1" l="1"/>
  <c r="O190" i="1" l="1"/>
  <c r="N184" i="1"/>
  <c r="I181" i="1"/>
  <c r="K181" i="1" s="1"/>
  <c r="X190" i="1"/>
  <c r="W184" i="1" s="1"/>
  <c r="J144" i="1"/>
  <c r="L144" i="1" s="1"/>
  <c r="B145" i="1"/>
  <c r="E145" i="1" l="1"/>
  <c r="F145" i="1" s="1"/>
  <c r="T145" i="1"/>
  <c r="U145" i="1"/>
  <c r="M144" i="1"/>
  <c r="Q144" i="1"/>
  <c r="G145" i="1" l="1"/>
  <c r="O191" i="1" l="1"/>
  <c r="N185" i="1"/>
  <c r="I182" i="1"/>
  <c r="K182" i="1" s="1"/>
  <c r="J145" i="1"/>
  <c r="L145" i="1" s="1"/>
  <c r="X191" i="1"/>
  <c r="W185" i="1" s="1"/>
  <c r="B146" i="1"/>
  <c r="M145" i="1" l="1"/>
  <c r="Q145" i="1"/>
  <c r="E146" i="1"/>
  <c r="F146" i="1" s="1"/>
  <c r="T146" i="1"/>
  <c r="U146" i="1"/>
  <c r="G146" i="1" l="1"/>
  <c r="O192" i="1" l="1"/>
  <c r="N186" i="1"/>
  <c r="I183" i="1"/>
  <c r="K183" i="1" s="1"/>
  <c r="J146" i="1"/>
  <c r="L146" i="1" s="1"/>
  <c r="X192" i="1"/>
  <c r="W186" i="1" s="1"/>
  <c r="B147" i="1"/>
  <c r="M146" i="1" l="1"/>
  <c r="Q146" i="1"/>
  <c r="E147" i="1"/>
  <c r="F147" i="1" s="1"/>
  <c r="T147" i="1"/>
  <c r="U147" i="1"/>
  <c r="G147" i="1" l="1"/>
  <c r="O193" i="1" l="1"/>
  <c r="N187" i="1"/>
  <c r="I184" i="1"/>
  <c r="K184" i="1" s="1"/>
  <c r="J147" i="1"/>
  <c r="L147" i="1" s="1"/>
  <c r="X193" i="1"/>
  <c r="W187" i="1"/>
  <c r="B148" i="1"/>
  <c r="M147" i="1" l="1"/>
  <c r="Q147" i="1"/>
  <c r="E148" i="1"/>
  <c r="F148" i="1" s="1"/>
  <c r="T148" i="1"/>
  <c r="U148" i="1" s="1"/>
  <c r="G148" i="1" l="1"/>
  <c r="O194" i="1" l="1"/>
  <c r="N188" i="1"/>
  <c r="I185" i="1"/>
  <c r="K185" i="1" s="1"/>
  <c r="J148" i="1"/>
  <c r="L148" i="1" s="1"/>
  <c r="X194" i="1"/>
  <c r="W188" i="1" s="1"/>
  <c r="B149" i="1"/>
  <c r="M148" i="1" l="1"/>
  <c r="Q148" i="1"/>
  <c r="E149" i="1"/>
  <c r="F149" i="1" s="1"/>
  <c r="T149" i="1"/>
  <c r="U149" i="1"/>
  <c r="G149" i="1" l="1"/>
  <c r="O195" i="1" l="1"/>
  <c r="N189" i="1"/>
  <c r="I186" i="1"/>
  <c r="K186" i="1" s="1"/>
  <c r="J149" i="1"/>
  <c r="L149" i="1" s="1"/>
  <c r="X195" i="1"/>
  <c r="W189" i="1" s="1"/>
  <c r="B150" i="1"/>
  <c r="E150" i="1" l="1"/>
  <c r="F150" i="1" s="1"/>
  <c r="T150" i="1"/>
  <c r="U150" i="1"/>
  <c r="M149" i="1"/>
  <c r="Q149" i="1"/>
  <c r="G150" i="1" l="1"/>
  <c r="O196" i="1" l="1"/>
  <c r="N190" i="1"/>
  <c r="J150" i="1"/>
  <c r="L150" i="1" s="1"/>
  <c r="I187" i="1"/>
  <c r="K187" i="1" s="1"/>
  <c r="X196" i="1"/>
  <c r="W190" i="1" s="1"/>
  <c r="B151" i="1"/>
  <c r="E151" i="1" l="1"/>
  <c r="F151" i="1" s="1"/>
  <c r="T151" i="1"/>
  <c r="U151" i="1" s="1"/>
  <c r="M150" i="1"/>
  <c r="Q150" i="1"/>
  <c r="G151" i="1" l="1"/>
  <c r="O197" i="1" l="1"/>
  <c r="N191" i="1"/>
  <c r="I188" i="1"/>
  <c r="K188" i="1" s="1"/>
  <c r="J151" i="1"/>
  <c r="L151" i="1" s="1"/>
  <c r="X197" i="1"/>
  <c r="W191" i="1" s="1"/>
  <c r="B152" i="1"/>
  <c r="M151" i="1" l="1"/>
  <c r="Q151" i="1"/>
  <c r="E152" i="1"/>
  <c r="F152" i="1" s="1"/>
  <c r="T152" i="1"/>
  <c r="U152" i="1" s="1"/>
  <c r="G152" i="1" l="1"/>
  <c r="O198" i="1" l="1"/>
  <c r="N192" i="1"/>
  <c r="I189" i="1"/>
  <c r="K189" i="1" s="1"/>
  <c r="J152" i="1"/>
  <c r="L152" i="1" s="1"/>
  <c r="X198" i="1"/>
  <c r="W192" i="1" s="1"/>
  <c r="B153" i="1"/>
  <c r="M152" i="1" l="1"/>
  <c r="Q152" i="1"/>
  <c r="E153" i="1"/>
  <c r="F153" i="1" s="1"/>
  <c r="T153" i="1"/>
  <c r="U153" i="1" s="1"/>
  <c r="G153" i="1" l="1"/>
  <c r="O199" i="1" l="1"/>
  <c r="N193" i="1"/>
  <c r="I190" i="1"/>
  <c r="K190" i="1" s="1"/>
  <c r="J153" i="1"/>
  <c r="L153" i="1" s="1"/>
  <c r="X199" i="1"/>
  <c r="W193" i="1" s="1"/>
  <c r="B154" i="1"/>
  <c r="E154" i="1" l="1"/>
  <c r="F154" i="1" s="1"/>
  <c r="T154" i="1"/>
  <c r="U154" i="1"/>
  <c r="M153" i="1"/>
  <c r="Q153" i="1"/>
  <c r="G154" i="1" l="1"/>
  <c r="O200" i="1" l="1"/>
  <c r="N194" i="1"/>
  <c r="I191" i="1"/>
  <c r="K191" i="1" s="1"/>
  <c r="J154" i="1"/>
  <c r="L154" i="1" s="1"/>
  <c r="X200" i="1"/>
  <c r="W194" i="1"/>
  <c r="B155" i="1"/>
  <c r="M154" i="1" l="1"/>
  <c r="Q154" i="1"/>
  <c r="E155" i="1"/>
  <c r="F155" i="1" s="1"/>
  <c r="T155" i="1"/>
  <c r="U155" i="1" s="1"/>
  <c r="G155" i="1" l="1"/>
  <c r="O201" i="1" l="1"/>
  <c r="N195" i="1"/>
  <c r="I192" i="1"/>
  <c r="K192" i="1" s="1"/>
  <c r="J155" i="1"/>
  <c r="L155" i="1" s="1"/>
  <c r="X201" i="1"/>
  <c r="W195" i="1" s="1"/>
  <c r="B156" i="1"/>
  <c r="M155" i="1" l="1"/>
  <c r="Q155" i="1"/>
  <c r="E156" i="1"/>
  <c r="F156" i="1" s="1"/>
  <c r="T156" i="1"/>
  <c r="U156" i="1" s="1"/>
  <c r="G156" i="1" l="1"/>
  <c r="O202" i="1" l="1"/>
  <c r="N196" i="1"/>
  <c r="I193" i="1"/>
  <c r="K193" i="1" s="1"/>
  <c r="X202" i="1"/>
  <c r="J156" i="1"/>
  <c r="L156" i="1" s="1"/>
  <c r="W196" i="1"/>
  <c r="B157" i="1"/>
  <c r="E157" i="1" l="1"/>
  <c r="F157" i="1" s="1"/>
  <c r="T157" i="1"/>
  <c r="U157" i="1" s="1"/>
  <c r="M156" i="1"/>
  <c r="Q156" i="1"/>
  <c r="G157" i="1" l="1"/>
  <c r="O203" i="1" l="1"/>
  <c r="N197" i="1"/>
  <c r="I194" i="1"/>
  <c r="K194" i="1" s="1"/>
  <c r="J157" i="1"/>
  <c r="L157" i="1" s="1"/>
  <c r="X203" i="1"/>
  <c r="W197" i="1" s="1"/>
  <c r="B158" i="1"/>
  <c r="E158" i="1" l="1"/>
  <c r="F158" i="1" s="1"/>
  <c r="T158" i="1"/>
  <c r="U158" i="1" s="1"/>
  <c r="M157" i="1"/>
  <c r="Q157" i="1"/>
  <c r="G158" i="1" l="1"/>
  <c r="O204" i="1" l="1"/>
  <c r="N198" i="1"/>
  <c r="J158" i="1"/>
  <c r="L158" i="1" s="1"/>
  <c r="X204" i="1"/>
  <c r="I195" i="1"/>
  <c r="K195" i="1" s="1"/>
  <c r="W198" i="1"/>
  <c r="B159" i="1"/>
  <c r="E159" i="1" l="1"/>
  <c r="F159" i="1" s="1"/>
  <c r="T159" i="1"/>
  <c r="U159" i="1" s="1"/>
  <c r="M158" i="1"/>
  <c r="Q158" i="1"/>
  <c r="G159" i="1" l="1"/>
  <c r="O205" i="1" l="1"/>
  <c r="N199" i="1"/>
  <c r="I196" i="1"/>
  <c r="K196" i="1" s="1"/>
  <c r="J159" i="1"/>
  <c r="L159" i="1" s="1"/>
  <c r="X205" i="1"/>
  <c r="W199" i="1" s="1"/>
  <c r="B160" i="1"/>
  <c r="M159" i="1" l="1"/>
  <c r="Q159" i="1"/>
  <c r="E160" i="1"/>
  <c r="F160" i="1" s="1"/>
  <c r="T160" i="1"/>
  <c r="U160" i="1" s="1"/>
  <c r="G160" i="1" l="1"/>
  <c r="O206" i="1" l="1"/>
  <c r="N200" i="1"/>
  <c r="I197" i="1"/>
  <c r="K197" i="1" s="1"/>
  <c r="X206" i="1"/>
  <c r="W200" i="1" s="1"/>
  <c r="J160" i="1"/>
  <c r="L160" i="1" s="1"/>
  <c r="B161" i="1"/>
  <c r="E161" i="1" l="1"/>
  <c r="F161" i="1" s="1"/>
  <c r="T161" i="1"/>
  <c r="U161" i="1" s="1"/>
  <c r="M160" i="1"/>
  <c r="Q160" i="1"/>
  <c r="G161" i="1" l="1"/>
  <c r="O207" i="1" l="1"/>
  <c r="N201" i="1"/>
  <c r="I198" i="1"/>
  <c r="K198" i="1" s="1"/>
  <c r="J161" i="1"/>
  <c r="L161" i="1" s="1"/>
  <c r="X207" i="1"/>
  <c r="W201" i="1" s="1"/>
  <c r="B162" i="1"/>
  <c r="M161" i="1" l="1"/>
  <c r="Q161" i="1"/>
  <c r="E162" i="1"/>
  <c r="F162" i="1" s="1"/>
  <c r="T162" i="1"/>
  <c r="U162" i="1" s="1"/>
  <c r="G162" i="1" l="1"/>
  <c r="O208" i="1" l="1"/>
  <c r="N202" i="1"/>
  <c r="I199" i="1"/>
  <c r="K199" i="1" s="1"/>
  <c r="J162" i="1"/>
  <c r="L162" i="1" s="1"/>
  <c r="X208" i="1"/>
  <c r="W202" i="1" s="1"/>
  <c r="B163" i="1"/>
  <c r="M162" i="1" l="1"/>
  <c r="Q162" i="1"/>
  <c r="E163" i="1"/>
  <c r="F163" i="1" s="1"/>
  <c r="T163" i="1"/>
  <c r="U163" i="1" s="1"/>
  <c r="G163" i="1" l="1"/>
  <c r="O209" i="1" l="1"/>
  <c r="N203" i="1"/>
  <c r="I200" i="1"/>
  <c r="K200" i="1" s="1"/>
  <c r="J163" i="1"/>
  <c r="L163" i="1" s="1"/>
  <c r="X209" i="1"/>
  <c r="W203" i="1" s="1"/>
  <c r="B164" i="1"/>
  <c r="E164" i="1" l="1"/>
  <c r="F164" i="1" s="1"/>
  <c r="T164" i="1"/>
  <c r="U164" i="1" s="1"/>
  <c r="M163" i="1"/>
  <c r="Q163" i="1"/>
  <c r="G164" i="1" l="1"/>
  <c r="O210" i="1" l="1"/>
  <c r="N204" i="1"/>
  <c r="I201" i="1"/>
  <c r="K201" i="1" s="1"/>
  <c r="J164" i="1"/>
  <c r="L164" i="1" s="1"/>
  <c r="X210" i="1"/>
  <c r="W204" i="1"/>
  <c r="B165" i="1"/>
  <c r="M164" i="1" l="1"/>
  <c r="Q164" i="1"/>
  <c r="E165" i="1"/>
  <c r="F165" i="1" s="1"/>
  <c r="T165" i="1"/>
  <c r="U165" i="1" s="1"/>
  <c r="G165" i="1" l="1"/>
  <c r="O211" i="1" l="1"/>
  <c r="N205" i="1"/>
  <c r="I202" i="1"/>
  <c r="K202" i="1" s="1"/>
  <c r="J165" i="1"/>
  <c r="L165" i="1" s="1"/>
  <c r="X211" i="1"/>
  <c r="W205" i="1" s="1"/>
  <c r="B166" i="1"/>
  <c r="M165" i="1" l="1"/>
  <c r="Q165" i="1"/>
  <c r="E166" i="1"/>
  <c r="F166" i="1" s="1"/>
  <c r="T166" i="1"/>
  <c r="U166" i="1" s="1"/>
  <c r="G166" i="1" l="1"/>
  <c r="O212" i="1" l="1"/>
  <c r="N206" i="1"/>
  <c r="J166" i="1"/>
  <c r="L166" i="1" s="1"/>
  <c r="I203" i="1"/>
  <c r="K203" i="1" s="1"/>
  <c r="X212" i="1"/>
  <c r="W206" i="1" s="1"/>
  <c r="B167" i="1"/>
  <c r="E167" i="1" l="1"/>
  <c r="F167" i="1" s="1"/>
  <c r="T167" i="1"/>
  <c r="U167" i="1"/>
  <c r="M166" i="1"/>
  <c r="Q166" i="1"/>
  <c r="G167" i="1" l="1"/>
  <c r="O213" i="1" l="1"/>
  <c r="N207" i="1"/>
  <c r="I204" i="1"/>
  <c r="K204" i="1" s="1"/>
  <c r="J167" i="1"/>
  <c r="L167" i="1" s="1"/>
  <c r="X213" i="1"/>
  <c r="W207" i="1" s="1"/>
  <c r="B168" i="1"/>
  <c r="M167" i="1" l="1"/>
  <c r="Q167" i="1"/>
  <c r="E168" i="1"/>
  <c r="F168" i="1" s="1"/>
  <c r="T168" i="1"/>
  <c r="U168" i="1" s="1"/>
  <c r="G168" i="1" l="1"/>
  <c r="O214" i="1" l="1"/>
  <c r="N208" i="1"/>
  <c r="I205" i="1"/>
  <c r="K205" i="1" s="1"/>
  <c r="J168" i="1"/>
  <c r="L168" i="1" s="1"/>
  <c r="X214" i="1"/>
  <c r="W208" i="1" s="1"/>
  <c r="B169" i="1"/>
  <c r="M168" i="1" l="1"/>
  <c r="Q168" i="1"/>
  <c r="E169" i="1"/>
  <c r="F169" i="1" s="1"/>
  <c r="T169" i="1"/>
  <c r="U169" i="1"/>
  <c r="G169" i="1" l="1"/>
  <c r="O215" i="1" l="1"/>
  <c r="N209" i="1"/>
  <c r="I206" i="1"/>
  <c r="K206" i="1" s="1"/>
  <c r="J169" i="1"/>
  <c r="L169" i="1" s="1"/>
  <c r="X215" i="1"/>
  <c r="W209" i="1" s="1"/>
  <c r="B170" i="1"/>
  <c r="M169" i="1" l="1"/>
  <c r="Q169" i="1"/>
  <c r="E170" i="1"/>
  <c r="F170" i="1" s="1"/>
  <c r="T170" i="1"/>
  <c r="U170" i="1" s="1"/>
  <c r="G170" i="1" l="1"/>
  <c r="O216" i="1" l="1"/>
  <c r="N210" i="1"/>
  <c r="I207" i="1"/>
  <c r="K207" i="1" s="1"/>
  <c r="J170" i="1"/>
  <c r="L170" i="1" s="1"/>
  <c r="X216" i="1"/>
  <c r="W210" i="1" s="1"/>
  <c r="B171" i="1"/>
  <c r="Q170" i="1" l="1"/>
  <c r="M170" i="1"/>
  <c r="E171" i="1"/>
  <c r="F171" i="1" s="1"/>
  <c r="T171" i="1"/>
  <c r="U171" i="1" s="1"/>
  <c r="G171" i="1" l="1"/>
  <c r="O217" i="1" l="1"/>
  <c r="N211" i="1"/>
  <c r="I208" i="1"/>
  <c r="K208" i="1" s="1"/>
  <c r="J171" i="1"/>
  <c r="L171" i="1" s="1"/>
  <c r="X217" i="1"/>
  <c r="W211" i="1" s="1"/>
  <c r="B172" i="1"/>
  <c r="E172" i="1" l="1"/>
  <c r="F172" i="1" s="1"/>
  <c r="T172" i="1"/>
  <c r="U172" i="1" s="1"/>
  <c r="Q171" i="1"/>
  <c r="M171" i="1"/>
  <c r="G172" i="1" l="1"/>
  <c r="O218" i="1" l="1"/>
  <c r="N212" i="1"/>
  <c r="I209" i="1"/>
  <c r="K209" i="1" s="1"/>
  <c r="J172" i="1"/>
  <c r="L172" i="1" s="1"/>
  <c r="X218" i="1"/>
  <c r="W212" i="1" s="1"/>
  <c r="B173" i="1"/>
  <c r="E173" i="1" l="1"/>
  <c r="F173" i="1" s="1"/>
  <c r="T173" i="1"/>
  <c r="U173" i="1" s="1"/>
  <c r="M172" i="1"/>
  <c r="Q172" i="1"/>
  <c r="G173" i="1" l="1"/>
  <c r="O219" i="1" l="1"/>
  <c r="N213" i="1"/>
  <c r="I210" i="1"/>
  <c r="K210" i="1" s="1"/>
  <c r="J173" i="1"/>
  <c r="L173" i="1" s="1"/>
  <c r="X219" i="1"/>
  <c r="W213" i="1" s="1"/>
  <c r="B174" i="1"/>
  <c r="E174" i="1" l="1"/>
  <c r="F174" i="1" s="1"/>
  <c r="T174" i="1"/>
  <c r="U174" i="1"/>
  <c r="M173" i="1"/>
  <c r="Q173" i="1"/>
  <c r="G174" i="1" l="1"/>
  <c r="O220" i="1" l="1"/>
  <c r="N214" i="1"/>
  <c r="J174" i="1"/>
  <c r="L174" i="1" s="1"/>
  <c r="I211" i="1"/>
  <c r="K211" i="1" s="1"/>
  <c r="X220" i="1"/>
  <c r="W214" i="1"/>
  <c r="B175" i="1"/>
  <c r="E175" i="1" l="1"/>
  <c r="F175" i="1" s="1"/>
  <c r="T175" i="1"/>
  <c r="U175" i="1"/>
  <c r="M174" i="1"/>
  <c r="Q174" i="1"/>
  <c r="G175" i="1" l="1"/>
  <c r="O221" i="1" l="1"/>
  <c r="N215" i="1"/>
  <c r="I212" i="1"/>
  <c r="K212" i="1" s="1"/>
  <c r="J175" i="1"/>
  <c r="L175" i="1" s="1"/>
  <c r="X221" i="1"/>
  <c r="W215" i="1" s="1"/>
  <c r="B176" i="1"/>
  <c r="E176" i="1" l="1"/>
  <c r="F176" i="1" s="1"/>
  <c r="T176" i="1"/>
  <c r="U176" i="1" s="1"/>
  <c r="M175" i="1"/>
  <c r="Q175" i="1"/>
  <c r="G176" i="1" l="1"/>
  <c r="O222" i="1" l="1"/>
  <c r="N216" i="1"/>
  <c r="I213" i="1"/>
  <c r="K213" i="1" s="1"/>
  <c r="J176" i="1"/>
  <c r="L176" i="1" s="1"/>
  <c r="X222" i="1"/>
  <c r="W216" i="1" s="1"/>
  <c r="B177" i="1"/>
  <c r="M176" i="1" l="1"/>
  <c r="Q176" i="1"/>
  <c r="E177" i="1"/>
  <c r="F177" i="1" s="1"/>
  <c r="T177" i="1"/>
  <c r="U177" i="1"/>
  <c r="G177" i="1" l="1"/>
  <c r="O223" i="1" l="1"/>
  <c r="N217" i="1"/>
  <c r="I214" i="1"/>
  <c r="K214" i="1" s="1"/>
  <c r="J177" i="1"/>
  <c r="L177" i="1" s="1"/>
  <c r="X223" i="1"/>
  <c r="W217" i="1" s="1"/>
  <c r="B178" i="1"/>
  <c r="E178" i="1" l="1"/>
  <c r="F178" i="1" s="1"/>
  <c r="T178" i="1"/>
  <c r="U178" i="1" s="1"/>
  <c r="M177" i="1"/>
  <c r="Q177" i="1"/>
  <c r="G178" i="1" l="1"/>
  <c r="O224" i="1" l="1"/>
  <c r="N218" i="1"/>
  <c r="I215" i="1"/>
  <c r="K215" i="1" s="1"/>
  <c r="J178" i="1"/>
  <c r="L178" i="1" s="1"/>
  <c r="X224" i="1"/>
  <c r="W218" i="1" s="1"/>
  <c r="B179" i="1"/>
  <c r="E179" i="1" l="1"/>
  <c r="F179" i="1" s="1"/>
  <c r="T179" i="1"/>
  <c r="U179" i="1" s="1"/>
  <c r="M178" i="1"/>
  <c r="Q178" i="1"/>
  <c r="G179" i="1" l="1"/>
  <c r="O225" i="1" l="1"/>
  <c r="N219" i="1"/>
  <c r="I216" i="1"/>
  <c r="K216" i="1" s="1"/>
  <c r="J179" i="1"/>
  <c r="L179" i="1" s="1"/>
  <c r="X225" i="1"/>
  <c r="W219" i="1" s="1"/>
  <c r="B180" i="1"/>
  <c r="E180" i="1" l="1"/>
  <c r="F180" i="1" s="1"/>
  <c r="T180" i="1"/>
  <c r="U180" i="1" s="1"/>
  <c r="M179" i="1"/>
  <c r="Q179" i="1"/>
  <c r="G180" i="1" l="1"/>
  <c r="O226" i="1" l="1"/>
  <c r="N220" i="1"/>
  <c r="I217" i="1"/>
  <c r="K217" i="1" s="1"/>
  <c r="J180" i="1"/>
  <c r="L180" i="1" s="1"/>
  <c r="X226" i="1"/>
  <c r="W220" i="1" s="1"/>
  <c r="B181" i="1"/>
  <c r="E181" i="1" l="1"/>
  <c r="F181" i="1" s="1"/>
  <c r="T181" i="1"/>
  <c r="U181" i="1"/>
  <c r="M180" i="1"/>
  <c r="Q180" i="1"/>
  <c r="G181" i="1" l="1"/>
  <c r="O227" i="1" l="1"/>
  <c r="N221" i="1"/>
  <c r="I218" i="1"/>
  <c r="K218" i="1" s="1"/>
  <c r="J181" i="1"/>
  <c r="L181" i="1" s="1"/>
  <c r="X227" i="1"/>
  <c r="W221" i="1" s="1"/>
  <c r="B182" i="1"/>
  <c r="E182" i="1" l="1"/>
  <c r="F182" i="1" s="1"/>
  <c r="T182" i="1"/>
  <c r="U182" i="1" s="1"/>
  <c r="M181" i="1"/>
  <c r="Q181" i="1"/>
  <c r="G182" i="1" l="1"/>
  <c r="O228" i="1" l="1"/>
  <c r="N222" i="1"/>
  <c r="J182" i="1"/>
  <c r="L182" i="1" s="1"/>
  <c r="I219" i="1"/>
  <c r="K219" i="1" s="1"/>
  <c r="X228" i="1"/>
  <c r="W222" i="1" s="1"/>
  <c r="B183" i="1"/>
  <c r="E183" i="1" l="1"/>
  <c r="F183" i="1" s="1"/>
  <c r="T183" i="1"/>
  <c r="U183" i="1" s="1"/>
  <c r="M182" i="1"/>
  <c r="Q182" i="1"/>
  <c r="G183" i="1" l="1"/>
  <c r="O229" i="1" l="1"/>
  <c r="N223" i="1"/>
  <c r="J183" i="1"/>
  <c r="L183" i="1" s="1"/>
  <c r="I220" i="1"/>
  <c r="K220" i="1" s="1"/>
  <c r="X229" i="1"/>
  <c r="W223" i="1" s="1"/>
  <c r="B184" i="1"/>
  <c r="E184" i="1" l="1"/>
  <c r="F184" i="1" s="1"/>
  <c r="T184" i="1"/>
  <c r="U184" i="1"/>
  <c r="M183" i="1"/>
  <c r="Q183" i="1"/>
  <c r="G184" i="1" l="1"/>
  <c r="O230" i="1" l="1"/>
  <c r="N224" i="1"/>
  <c r="I221" i="1"/>
  <c r="K221" i="1" s="1"/>
  <c r="J184" i="1"/>
  <c r="L184" i="1" s="1"/>
  <c r="X230" i="1"/>
  <c r="W224" i="1"/>
  <c r="B185" i="1"/>
  <c r="E185" i="1" l="1"/>
  <c r="F185" i="1" s="1"/>
  <c r="T185" i="1"/>
  <c r="U185" i="1" s="1"/>
  <c r="M184" i="1"/>
  <c r="Q184" i="1"/>
  <c r="G185" i="1" l="1"/>
  <c r="O231" i="1" l="1"/>
  <c r="N225" i="1"/>
  <c r="I222" i="1"/>
  <c r="K222" i="1" s="1"/>
  <c r="J185" i="1"/>
  <c r="L185" i="1" s="1"/>
  <c r="X231" i="1"/>
  <c r="W225" i="1" s="1"/>
  <c r="B186" i="1"/>
  <c r="E186" i="1" l="1"/>
  <c r="F186" i="1" s="1"/>
  <c r="T186" i="1"/>
  <c r="U186" i="1" s="1"/>
  <c r="M185" i="1"/>
  <c r="Q185" i="1"/>
  <c r="G186" i="1" l="1"/>
  <c r="O232" i="1" l="1"/>
  <c r="N226" i="1"/>
  <c r="I223" i="1"/>
  <c r="K223" i="1" s="1"/>
  <c r="J186" i="1"/>
  <c r="L186" i="1" s="1"/>
  <c r="X232" i="1"/>
  <c r="W226" i="1" s="1"/>
  <c r="B187" i="1"/>
  <c r="Q186" i="1" l="1"/>
  <c r="M186" i="1"/>
  <c r="E187" i="1"/>
  <c r="F187" i="1" s="1"/>
  <c r="T187" i="1"/>
  <c r="U187" i="1" s="1"/>
  <c r="G187" i="1" l="1"/>
  <c r="O233" i="1" l="1"/>
  <c r="N227" i="1"/>
  <c r="J187" i="1"/>
  <c r="L187" i="1" s="1"/>
  <c r="I224" i="1"/>
  <c r="K224" i="1" s="1"/>
  <c r="X233" i="1"/>
  <c r="W227" i="1"/>
  <c r="B188" i="1"/>
  <c r="E188" i="1" l="1"/>
  <c r="F188" i="1" s="1"/>
  <c r="T188" i="1"/>
  <c r="U188" i="1" s="1"/>
  <c r="M187" i="1"/>
  <c r="Q187" i="1"/>
  <c r="G188" i="1" l="1"/>
  <c r="O234" i="1" l="1"/>
  <c r="N228" i="1"/>
  <c r="I225" i="1"/>
  <c r="K225" i="1" s="1"/>
  <c r="J188" i="1"/>
  <c r="L188" i="1" s="1"/>
  <c r="X234" i="1"/>
  <c r="W228" i="1" s="1"/>
  <c r="B189" i="1"/>
  <c r="M188" i="1" l="1"/>
  <c r="Q188" i="1"/>
  <c r="E189" i="1"/>
  <c r="F189" i="1" s="1"/>
  <c r="T189" i="1"/>
  <c r="U189" i="1" s="1"/>
  <c r="G189" i="1" l="1"/>
  <c r="O235" i="1" l="1"/>
  <c r="N229" i="1"/>
  <c r="I226" i="1"/>
  <c r="K226" i="1" s="1"/>
  <c r="J189" i="1"/>
  <c r="L189" i="1" s="1"/>
  <c r="X235" i="1"/>
  <c r="W229" i="1" s="1"/>
  <c r="B190" i="1"/>
  <c r="E190" i="1" l="1"/>
  <c r="F190" i="1" s="1"/>
  <c r="T190" i="1"/>
  <c r="U190" i="1"/>
  <c r="M189" i="1"/>
  <c r="Q189" i="1"/>
  <c r="G190" i="1" l="1"/>
  <c r="O236" i="1" l="1"/>
  <c r="N230" i="1"/>
  <c r="I227" i="1"/>
  <c r="K227" i="1" s="1"/>
  <c r="J190" i="1"/>
  <c r="L190" i="1" s="1"/>
  <c r="X236" i="1"/>
  <c r="W230" i="1" s="1"/>
  <c r="B191" i="1"/>
  <c r="M190" i="1" l="1"/>
  <c r="Q190" i="1"/>
  <c r="E191" i="1"/>
  <c r="F191" i="1" s="1"/>
  <c r="T191" i="1"/>
  <c r="U191" i="1" s="1"/>
  <c r="G191" i="1" l="1"/>
  <c r="O237" i="1" l="1"/>
  <c r="N231" i="1"/>
  <c r="J191" i="1"/>
  <c r="L191" i="1" s="1"/>
  <c r="I228" i="1"/>
  <c r="K228" i="1" s="1"/>
  <c r="X237" i="1"/>
  <c r="W231" i="1" s="1"/>
  <c r="B192" i="1"/>
  <c r="E192" i="1" l="1"/>
  <c r="F192" i="1" s="1"/>
  <c r="T192" i="1"/>
  <c r="U192" i="1"/>
  <c r="M191" i="1"/>
  <c r="Q191" i="1"/>
  <c r="G192" i="1" l="1"/>
  <c r="O238" i="1" l="1"/>
  <c r="N232" i="1"/>
  <c r="I229" i="1"/>
  <c r="K229" i="1" s="1"/>
  <c r="J192" i="1"/>
  <c r="L192" i="1" s="1"/>
  <c r="X238" i="1"/>
  <c r="W232" i="1" s="1"/>
  <c r="B193" i="1"/>
  <c r="E193" i="1" l="1"/>
  <c r="F193" i="1" s="1"/>
  <c r="T193" i="1"/>
  <c r="U193" i="1" s="1"/>
  <c r="M192" i="1"/>
  <c r="Q192" i="1"/>
  <c r="G193" i="1" l="1"/>
  <c r="O239" i="1" l="1"/>
  <c r="N233" i="1"/>
  <c r="I230" i="1"/>
  <c r="K230" i="1" s="1"/>
  <c r="J193" i="1"/>
  <c r="L193" i="1" s="1"/>
  <c r="X239" i="1"/>
  <c r="W233" i="1"/>
  <c r="B194" i="1"/>
  <c r="E194" i="1" l="1"/>
  <c r="F194" i="1" s="1"/>
  <c r="T194" i="1"/>
  <c r="U194" i="1"/>
  <c r="M193" i="1"/>
  <c r="Q193" i="1"/>
  <c r="G194" i="1" l="1"/>
  <c r="O240" i="1" l="1"/>
  <c r="N234" i="1"/>
  <c r="J194" i="1"/>
  <c r="L194" i="1" s="1"/>
  <c r="I231" i="1"/>
  <c r="K231" i="1" s="1"/>
  <c r="X240" i="1"/>
  <c r="W234" i="1" s="1"/>
  <c r="B195" i="1"/>
  <c r="E195" i="1" l="1"/>
  <c r="F195" i="1" s="1"/>
  <c r="T195" i="1"/>
  <c r="U195" i="1"/>
  <c r="Q194" i="1"/>
  <c r="M194" i="1"/>
  <c r="G195" i="1" l="1"/>
  <c r="O241" i="1" l="1"/>
  <c r="N235" i="1"/>
  <c r="J195" i="1"/>
  <c r="L195" i="1" s="1"/>
  <c r="I232" i="1"/>
  <c r="K232" i="1" s="1"/>
  <c r="X241" i="1"/>
  <c r="W235" i="1" s="1"/>
  <c r="B196" i="1"/>
  <c r="E196" i="1" l="1"/>
  <c r="F196" i="1" s="1"/>
  <c r="T196" i="1"/>
  <c r="U196" i="1" s="1"/>
  <c r="M195" i="1"/>
  <c r="Q195" i="1"/>
  <c r="G196" i="1" l="1"/>
  <c r="O242" i="1" l="1"/>
  <c r="N236" i="1"/>
  <c r="I233" i="1"/>
  <c r="K233" i="1" s="1"/>
  <c r="J196" i="1"/>
  <c r="L196" i="1" s="1"/>
  <c r="X242" i="1"/>
  <c r="W236" i="1"/>
  <c r="B197" i="1"/>
  <c r="M196" i="1" l="1"/>
  <c r="Q196" i="1"/>
  <c r="E197" i="1"/>
  <c r="F197" i="1" s="1"/>
  <c r="T197" i="1"/>
  <c r="U197" i="1" s="1"/>
  <c r="G197" i="1" l="1"/>
  <c r="O243" i="1" l="1"/>
  <c r="N237" i="1"/>
  <c r="I234" i="1"/>
  <c r="K234" i="1" s="1"/>
  <c r="J197" i="1"/>
  <c r="L197" i="1" s="1"/>
  <c r="X243" i="1"/>
  <c r="W237" i="1" s="1"/>
  <c r="B198" i="1"/>
  <c r="E198" i="1" l="1"/>
  <c r="F198" i="1" s="1"/>
  <c r="T198" i="1"/>
  <c r="U198" i="1"/>
  <c r="M197" i="1"/>
  <c r="Q197" i="1"/>
  <c r="G198" i="1" l="1"/>
  <c r="O244" i="1" l="1"/>
  <c r="N238" i="1"/>
  <c r="I235" i="1"/>
  <c r="K235" i="1" s="1"/>
  <c r="J198" i="1"/>
  <c r="L198" i="1" s="1"/>
  <c r="X244" i="1"/>
  <c r="W238" i="1"/>
  <c r="B199" i="1"/>
  <c r="E199" i="1" l="1"/>
  <c r="F199" i="1" s="1"/>
  <c r="T199" i="1"/>
  <c r="U199" i="1"/>
  <c r="M198" i="1"/>
  <c r="Q198" i="1"/>
  <c r="G199" i="1" l="1"/>
  <c r="O245" i="1" l="1"/>
  <c r="N239" i="1"/>
  <c r="J199" i="1"/>
  <c r="L199" i="1" s="1"/>
  <c r="I236" i="1"/>
  <c r="K236" i="1" s="1"/>
  <c r="X245" i="1"/>
  <c r="W239" i="1"/>
  <c r="B200" i="1"/>
  <c r="E200" i="1" l="1"/>
  <c r="F200" i="1" s="1"/>
  <c r="T200" i="1"/>
  <c r="U200" i="1"/>
  <c r="M199" i="1"/>
  <c r="Q199" i="1"/>
  <c r="G200" i="1" l="1"/>
  <c r="O246" i="1" l="1"/>
  <c r="N240" i="1"/>
  <c r="I237" i="1"/>
  <c r="K237" i="1" s="1"/>
  <c r="J200" i="1"/>
  <c r="L200" i="1" s="1"/>
  <c r="X246" i="1"/>
  <c r="W240" i="1" s="1"/>
  <c r="B201" i="1"/>
  <c r="E201" i="1" l="1"/>
  <c r="F201" i="1" s="1"/>
  <c r="T201" i="1"/>
  <c r="U201" i="1"/>
  <c r="M200" i="1"/>
  <c r="Q200" i="1"/>
  <c r="G201" i="1" l="1"/>
  <c r="O247" i="1" l="1"/>
  <c r="N241" i="1"/>
  <c r="I238" i="1"/>
  <c r="K238" i="1" s="1"/>
  <c r="J201" i="1"/>
  <c r="L201" i="1" s="1"/>
  <c r="X247" i="1"/>
  <c r="W241" i="1"/>
  <c r="B202" i="1"/>
  <c r="E202" i="1" l="1"/>
  <c r="F202" i="1" s="1"/>
  <c r="T202" i="1"/>
  <c r="U202" i="1" s="1"/>
  <c r="M201" i="1"/>
  <c r="Q201" i="1"/>
  <c r="G202" i="1" l="1"/>
  <c r="O248" i="1" l="1"/>
  <c r="N242" i="1"/>
  <c r="J202" i="1"/>
  <c r="L202" i="1" s="1"/>
  <c r="I239" i="1"/>
  <c r="K239" i="1" s="1"/>
  <c r="X248" i="1"/>
  <c r="W242" i="1"/>
  <c r="B203" i="1"/>
  <c r="E203" i="1" l="1"/>
  <c r="F203" i="1" s="1"/>
  <c r="T203" i="1"/>
  <c r="U203" i="1"/>
  <c r="M202" i="1"/>
  <c r="Q202" i="1"/>
  <c r="G203" i="1" l="1"/>
  <c r="O249" i="1" l="1"/>
  <c r="N243" i="1"/>
  <c r="J203" i="1"/>
  <c r="L203" i="1" s="1"/>
  <c r="I240" i="1"/>
  <c r="K240" i="1" s="1"/>
  <c r="X249" i="1"/>
  <c r="W243" i="1" s="1"/>
  <c r="B204" i="1"/>
  <c r="E204" i="1" l="1"/>
  <c r="F204" i="1" s="1"/>
  <c r="T204" i="1"/>
  <c r="U204" i="1" s="1"/>
  <c r="M203" i="1"/>
  <c r="Q203" i="1"/>
  <c r="G204" i="1" l="1"/>
  <c r="O250" i="1" l="1"/>
  <c r="N244" i="1"/>
  <c r="I241" i="1"/>
  <c r="K241" i="1" s="1"/>
  <c r="J204" i="1"/>
  <c r="L204" i="1" s="1"/>
  <c r="X250" i="1"/>
  <c r="W244" i="1" s="1"/>
  <c r="B205" i="1"/>
  <c r="M204" i="1" l="1"/>
  <c r="Q204" i="1"/>
  <c r="E205" i="1"/>
  <c r="F205" i="1" s="1"/>
  <c r="T205" i="1"/>
  <c r="U205" i="1"/>
  <c r="G205" i="1" l="1"/>
  <c r="O251" i="1" l="1"/>
  <c r="N245" i="1"/>
  <c r="I242" i="1"/>
  <c r="K242" i="1" s="1"/>
  <c r="J205" i="1"/>
  <c r="L205" i="1" s="1"/>
  <c r="X251" i="1"/>
  <c r="W245" i="1" s="1"/>
  <c r="B206" i="1"/>
  <c r="E206" i="1" l="1"/>
  <c r="F206" i="1" s="1"/>
  <c r="T206" i="1"/>
  <c r="U206" i="1" s="1"/>
  <c r="M205" i="1"/>
  <c r="Q205" i="1"/>
  <c r="G206" i="1" l="1"/>
  <c r="O252" i="1" l="1"/>
  <c r="N246" i="1"/>
  <c r="I243" i="1"/>
  <c r="K243" i="1" s="1"/>
  <c r="J206" i="1"/>
  <c r="L206" i="1" s="1"/>
  <c r="X252" i="1"/>
  <c r="W246" i="1"/>
  <c r="B207" i="1"/>
  <c r="E207" i="1" l="1"/>
  <c r="F207" i="1" s="1"/>
  <c r="T207" i="1"/>
  <c r="U207" i="1"/>
  <c r="M206" i="1"/>
  <c r="Q206" i="1"/>
  <c r="G207" i="1" l="1"/>
  <c r="O253" i="1" l="1"/>
  <c r="N247" i="1"/>
  <c r="J207" i="1"/>
  <c r="L207" i="1" s="1"/>
  <c r="I244" i="1"/>
  <c r="K244" i="1" s="1"/>
  <c r="X253" i="1"/>
  <c r="W247" i="1"/>
  <c r="B208" i="1"/>
  <c r="E208" i="1" l="1"/>
  <c r="F208" i="1" s="1"/>
  <c r="T208" i="1"/>
  <c r="U208" i="1" s="1"/>
  <c r="M207" i="1"/>
  <c r="Q207" i="1"/>
  <c r="G208" i="1" l="1"/>
  <c r="O254" i="1" l="1"/>
  <c r="N248" i="1"/>
  <c r="I245" i="1"/>
  <c r="K245" i="1" s="1"/>
  <c r="J208" i="1"/>
  <c r="L208" i="1" s="1"/>
  <c r="X254" i="1"/>
  <c r="W248" i="1"/>
  <c r="B209" i="1"/>
  <c r="M208" i="1" l="1"/>
  <c r="Q208" i="1"/>
  <c r="E209" i="1"/>
  <c r="F209" i="1" s="1"/>
  <c r="T209" i="1"/>
  <c r="U209" i="1" s="1"/>
  <c r="G209" i="1" l="1"/>
  <c r="O255" i="1" l="1"/>
  <c r="N249" i="1"/>
  <c r="I246" i="1"/>
  <c r="K246" i="1" s="1"/>
  <c r="J209" i="1"/>
  <c r="L209" i="1" s="1"/>
  <c r="X255" i="1"/>
  <c r="W249" i="1" s="1"/>
  <c r="B210" i="1"/>
  <c r="M209" i="1" l="1"/>
  <c r="Q209" i="1"/>
  <c r="E210" i="1"/>
  <c r="F210" i="1" s="1"/>
  <c r="T210" i="1"/>
  <c r="U210" i="1"/>
  <c r="G210" i="1" l="1"/>
  <c r="O256" i="1" l="1"/>
  <c r="N250" i="1"/>
  <c r="J210" i="1"/>
  <c r="L210" i="1" s="1"/>
  <c r="I247" i="1"/>
  <c r="K247" i="1" s="1"/>
  <c r="X256" i="1"/>
  <c r="W250" i="1" s="1"/>
  <c r="B211" i="1"/>
  <c r="E211" i="1" l="1"/>
  <c r="F211" i="1" s="1"/>
  <c r="T211" i="1"/>
  <c r="U211" i="1" s="1"/>
  <c r="Q210" i="1"/>
  <c r="M210" i="1"/>
  <c r="G211" i="1" l="1"/>
  <c r="O257" i="1" l="1"/>
  <c r="N251" i="1"/>
  <c r="J211" i="1"/>
  <c r="L211" i="1" s="1"/>
  <c r="I248" i="1"/>
  <c r="K248" i="1" s="1"/>
  <c r="X257" i="1"/>
  <c r="W251" i="1"/>
  <c r="B212" i="1"/>
  <c r="E212" i="1" l="1"/>
  <c r="F212" i="1" s="1"/>
  <c r="T212" i="1"/>
  <c r="U212" i="1" s="1"/>
  <c r="M211" i="1"/>
  <c r="Q211" i="1"/>
  <c r="G212" i="1" l="1"/>
  <c r="O258" i="1" l="1"/>
  <c r="N252" i="1"/>
  <c r="I249" i="1"/>
  <c r="K249" i="1" s="1"/>
  <c r="J212" i="1"/>
  <c r="L212" i="1" s="1"/>
  <c r="X258" i="1"/>
  <c r="W252" i="1" s="1"/>
  <c r="B213" i="1"/>
  <c r="M212" i="1" l="1"/>
  <c r="Q212" i="1"/>
  <c r="E213" i="1"/>
  <c r="F213" i="1" s="1"/>
  <c r="T213" i="1"/>
  <c r="U213" i="1" s="1"/>
  <c r="G213" i="1" l="1"/>
  <c r="O259" i="1" l="1"/>
  <c r="N253" i="1"/>
  <c r="I250" i="1"/>
  <c r="K250" i="1" s="1"/>
  <c r="J213" i="1"/>
  <c r="L213" i="1" s="1"/>
  <c r="X259" i="1"/>
  <c r="W253" i="1" s="1"/>
  <c r="B214" i="1"/>
  <c r="Q213" i="1" l="1"/>
  <c r="M213" i="1"/>
  <c r="E214" i="1"/>
  <c r="F214" i="1" s="1"/>
  <c r="T214" i="1"/>
  <c r="U214" i="1"/>
  <c r="G214" i="1" l="1"/>
  <c r="O260" i="1" l="1"/>
  <c r="N254" i="1"/>
  <c r="I251" i="1"/>
  <c r="K251" i="1" s="1"/>
  <c r="J214" i="1"/>
  <c r="L214" i="1" s="1"/>
  <c r="X260" i="1"/>
  <c r="W254" i="1"/>
  <c r="B215" i="1"/>
  <c r="E215" i="1" l="1"/>
  <c r="F215" i="1" s="1"/>
  <c r="T215" i="1"/>
  <c r="U215" i="1" s="1"/>
  <c r="M214" i="1"/>
  <c r="Q214" i="1"/>
  <c r="G215" i="1" l="1"/>
  <c r="O261" i="1" l="1"/>
  <c r="N255" i="1"/>
  <c r="J215" i="1"/>
  <c r="L215" i="1" s="1"/>
  <c r="I252" i="1"/>
  <c r="K252" i="1" s="1"/>
  <c r="X261" i="1"/>
  <c r="W255" i="1" s="1"/>
  <c r="B216" i="1"/>
  <c r="E216" i="1" l="1"/>
  <c r="F216" i="1" s="1"/>
  <c r="T216" i="1"/>
  <c r="U216" i="1" s="1"/>
  <c r="M215" i="1"/>
  <c r="Q215" i="1"/>
  <c r="G216" i="1" l="1"/>
  <c r="O262" i="1" l="1"/>
  <c r="N256" i="1"/>
  <c r="I253" i="1"/>
  <c r="K253" i="1" s="1"/>
  <c r="J216" i="1"/>
  <c r="L216" i="1" s="1"/>
  <c r="X262" i="1"/>
  <c r="W256" i="1" s="1"/>
  <c r="B217" i="1"/>
  <c r="M216" i="1" l="1"/>
  <c r="Q216" i="1"/>
  <c r="E217" i="1"/>
  <c r="F217" i="1" s="1"/>
  <c r="T217" i="1"/>
  <c r="U217" i="1"/>
  <c r="G217" i="1" l="1"/>
  <c r="O263" i="1" l="1"/>
  <c r="N257" i="1"/>
  <c r="I254" i="1"/>
  <c r="K254" i="1" s="1"/>
  <c r="J217" i="1"/>
  <c r="L217" i="1" s="1"/>
  <c r="X263" i="1"/>
  <c r="W257" i="1" s="1"/>
  <c r="B218" i="1"/>
  <c r="M217" i="1" l="1"/>
  <c r="Q217" i="1"/>
  <c r="E218" i="1"/>
  <c r="F218" i="1" s="1"/>
  <c r="T218" i="1"/>
  <c r="U218" i="1" s="1"/>
  <c r="G218" i="1" l="1"/>
  <c r="O264" i="1" l="1"/>
  <c r="N258" i="1"/>
  <c r="J218" i="1"/>
  <c r="L218" i="1" s="1"/>
  <c r="I255" i="1"/>
  <c r="K255" i="1" s="1"/>
  <c r="X264" i="1"/>
  <c r="W258" i="1" s="1"/>
  <c r="B219" i="1"/>
  <c r="E219" i="1" l="1"/>
  <c r="F219" i="1" s="1"/>
  <c r="T219" i="1"/>
  <c r="U219" i="1"/>
  <c r="M218" i="1"/>
  <c r="Q218" i="1"/>
  <c r="G219" i="1" l="1"/>
  <c r="N259" i="1" s="1"/>
  <c r="J219" i="1" l="1"/>
  <c r="L219" i="1" s="1"/>
  <c r="I256" i="1"/>
  <c r="K256" i="1" s="1"/>
  <c r="W259" i="1"/>
  <c r="B220" i="1"/>
  <c r="E220" i="1" l="1"/>
  <c r="F220" i="1" s="1"/>
  <c r="T220" i="1"/>
  <c r="U220" i="1" s="1"/>
  <c r="M219" i="1"/>
  <c r="Q219" i="1"/>
  <c r="G220" i="1" l="1"/>
  <c r="N260" i="1" s="1"/>
  <c r="I257" i="1" l="1"/>
  <c r="K257" i="1" s="1"/>
  <c r="J220" i="1"/>
  <c r="L220" i="1" s="1"/>
  <c r="W260" i="1"/>
  <c r="B221" i="1"/>
  <c r="Q220" i="1" l="1"/>
  <c r="M220" i="1"/>
  <c r="E221" i="1"/>
  <c r="F221" i="1" s="1"/>
  <c r="T221" i="1"/>
  <c r="U221" i="1" s="1"/>
  <c r="G221" i="1" l="1"/>
  <c r="N261" i="1" s="1"/>
  <c r="I258" i="1" l="1"/>
  <c r="K258" i="1" s="1"/>
  <c r="W261" i="1"/>
  <c r="J221" i="1"/>
  <c r="L221" i="1" s="1"/>
  <c r="B222" i="1"/>
  <c r="E222" i="1" l="1"/>
  <c r="F222" i="1" s="1"/>
  <c r="T222" i="1"/>
  <c r="U222" i="1"/>
  <c r="Q221" i="1"/>
  <c r="M221" i="1"/>
  <c r="G222" i="1" l="1"/>
  <c r="N262" i="1" s="1"/>
  <c r="I259" i="1" l="1"/>
  <c r="K259" i="1" s="1"/>
  <c r="J222" i="1"/>
  <c r="L222" i="1" s="1"/>
  <c r="W262" i="1"/>
  <c r="B223" i="1"/>
  <c r="E223" i="1" l="1"/>
  <c r="F223" i="1" s="1"/>
  <c r="T223" i="1"/>
  <c r="U223" i="1" s="1"/>
  <c r="M222" i="1"/>
  <c r="Q222" i="1"/>
  <c r="G223" i="1" l="1"/>
  <c r="N263" i="1" s="1"/>
  <c r="J223" i="1" l="1"/>
  <c r="L223" i="1" s="1"/>
  <c r="I260" i="1"/>
  <c r="K260" i="1" s="1"/>
  <c r="W263" i="1"/>
  <c r="B224" i="1"/>
  <c r="E224" i="1" l="1"/>
  <c r="F224" i="1" s="1"/>
  <c r="T224" i="1"/>
  <c r="U224" i="1"/>
  <c r="M223" i="1"/>
  <c r="Q223" i="1"/>
  <c r="G224" i="1" l="1"/>
  <c r="N264" i="1" s="1"/>
  <c r="I261" i="1" l="1"/>
  <c r="K261" i="1" s="1"/>
  <c r="J224" i="1"/>
  <c r="L224" i="1" s="1"/>
  <c r="W264" i="1"/>
  <c r="B225" i="1"/>
  <c r="Q224" i="1" l="1"/>
  <c r="M224" i="1"/>
  <c r="E225" i="1"/>
  <c r="F225" i="1" s="1"/>
  <c r="T225" i="1"/>
  <c r="U225" i="1" s="1"/>
  <c r="G225" i="1" l="1"/>
  <c r="I262" i="1" l="1"/>
  <c r="K262" i="1" s="1"/>
  <c r="J225" i="1"/>
  <c r="L225" i="1" s="1"/>
  <c r="B226" i="1"/>
  <c r="E226" i="1" l="1"/>
  <c r="F226" i="1" s="1"/>
  <c r="T226" i="1"/>
  <c r="U226" i="1" s="1"/>
  <c r="M225" i="1"/>
  <c r="Q225" i="1"/>
  <c r="G226" i="1" l="1"/>
  <c r="J226" i="1" l="1"/>
  <c r="L226" i="1" s="1"/>
  <c r="I263" i="1"/>
  <c r="K263" i="1" s="1"/>
  <c r="B227" i="1"/>
  <c r="E227" i="1" l="1"/>
  <c r="F227" i="1" s="1"/>
  <c r="T227" i="1"/>
  <c r="U227" i="1"/>
  <c r="Q226" i="1"/>
  <c r="M226" i="1"/>
  <c r="G227" i="1" l="1"/>
  <c r="J227" i="1" l="1"/>
  <c r="L227" i="1" s="1"/>
  <c r="I264" i="1"/>
  <c r="K264" i="1" s="1"/>
  <c r="B228" i="1"/>
  <c r="E228" i="1" l="1"/>
  <c r="F228" i="1" s="1"/>
  <c r="T228" i="1"/>
  <c r="U228" i="1"/>
  <c r="Q227" i="1"/>
  <c r="M227" i="1"/>
  <c r="G228" i="1" l="1"/>
  <c r="J228" i="1" l="1"/>
  <c r="L228" i="1" s="1"/>
  <c r="B229" i="1"/>
  <c r="E229" i="1" l="1"/>
  <c r="F229" i="1" s="1"/>
  <c r="T229" i="1"/>
  <c r="U229" i="1" s="1"/>
  <c r="M228" i="1"/>
  <c r="Q228" i="1"/>
  <c r="G229" i="1" l="1"/>
  <c r="J229" i="1" l="1"/>
  <c r="L229" i="1" s="1"/>
  <c r="B230" i="1"/>
  <c r="E230" i="1" l="1"/>
  <c r="F230" i="1" s="1"/>
  <c r="T230" i="1"/>
  <c r="U230" i="1"/>
  <c r="M229" i="1"/>
  <c r="Q229" i="1"/>
  <c r="G230" i="1" l="1"/>
  <c r="J230" i="1" l="1"/>
  <c r="L230" i="1" s="1"/>
  <c r="B231" i="1"/>
  <c r="E231" i="1" l="1"/>
  <c r="F231" i="1" s="1"/>
  <c r="T231" i="1"/>
  <c r="U231" i="1" s="1"/>
  <c r="M230" i="1"/>
  <c r="Q230" i="1"/>
  <c r="G231" i="1" l="1"/>
  <c r="J231" i="1" l="1"/>
  <c r="L231" i="1" s="1"/>
  <c r="B232" i="1"/>
  <c r="E232" i="1" l="1"/>
  <c r="F232" i="1" s="1"/>
  <c r="T232" i="1"/>
  <c r="U232" i="1" s="1"/>
  <c r="M231" i="1"/>
  <c r="Q231" i="1"/>
  <c r="G232" i="1" l="1"/>
  <c r="J232" i="1" l="1"/>
  <c r="L232" i="1" s="1"/>
  <c r="B233" i="1"/>
  <c r="E233" i="1" l="1"/>
  <c r="F233" i="1" s="1"/>
  <c r="T233" i="1"/>
  <c r="U233" i="1" s="1"/>
  <c r="Q232" i="1"/>
  <c r="M232" i="1"/>
  <c r="G233" i="1" l="1"/>
  <c r="J233" i="1" l="1"/>
  <c r="L233" i="1" s="1"/>
  <c r="B234" i="1"/>
  <c r="E234" i="1" l="1"/>
  <c r="F234" i="1" s="1"/>
  <c r="T234" i="1"/>
  <c r="U234" i="1" s="1"/>
  <c r="M233" i="1"/>
  <c r="Q233" i="1"/>
  <c r="G234" i="1" l="1"/>
  <c r="J234" i="1" l="1"/>
  <c r="L234" i="1" s="1"/>
  <c r="B235" i="1"/>
  <c r="E235" i="1" l="1"/>
  <c r="F235" i="1" s="1"/>
  <c r="T235" i="1"/>
  <c r="U235" i="1" s="1"/>
  <c r="Q234" i="1"/>
  <c r="M234" i="1"/>
  <c r="G235" i="1" l="1"/>
  <c r="J235" i="1" l="1"/>
  <c r="L235" i="1" s="1"/>
  <c r="B236" i="1"/>
  <c r="E236" i="1" l="1"/>
  <c r="F236" i="1" s="1"/>
  <c r="T236" i="1"/>
  <c r="U236" i="1" s="1"/>
  <c r="Q235" i="1"/>
  <c r="M235" i="1"/>
  <c r="G236" i="1" l="1"/>
  <c r="J236" i="1" l="1"/>
  <c r="L236" i="1" s="1"/>
  <c r="B237" i="1"/>
  <c r="E237" i="1" l="1"/>
  <c r="F237" i="1" s="1"/>
  <c r="T237" i="1"/>
  <c r="U237" i="1" s="1"/>
  <c r="M236" i="1"/>
  <c r="Q236" i="1"/>
  <c r="G237" i="1" l="1"/>
  <c r="J237" i="1" l="1"/>
  <c r="L237" i="1" s="1"/>
  <c r="B238" i="1"/>
  <c r="E238" i="1" l="1"/>
  <c r="F238" i="1" s="1"/>
  <c r="T238" i="1"/>
  <c r="U238" i="1"/>
  <c r="M237" i="1"/>
  <c r="Q237" i="1"/>
  <c r="G238" i="1" l="1"/>
  <c r="J238" i="1" l="1"/>
  <c r="L238" i="1" s="1"/>
  <c r="B239" i="1"/>
  <c r="E239" i="1" l="1"/>
  <c r="F239" i="1" s="1"/>
  <c r="T239" i="1"/>
  <c r="U239" i="1" s="1"/>
  <c r="M238" i="1"/>
  <c r="Q238" i="1"/>
  <c r="G239" i="1" l="1"/>
  <c r="J239" i="1" l="1"/>
  <c r="L239" i="1" s="1"/>
  <c r="B240" i="1"/>
  <c r="E240" i="1" l="1"/>
  <c r="F240" i="1" s="1"/>
  <c r="T240" i="1"/>
  <c r="U240" i="1" s="1"/>
  <c r="M239" i="1"/>
  <c r="Q239" i="1"/>
  <c r="G240" i="1" l="1"/>
  <c r="J240" i="1" l="1"/>
  <c r="L240" i="1" s="1"/>
  <c r="B241" i="1"/>
  <c r="E241" i="1" l="1"/>
  <c r="F241" i="1" s="1"/>
  <c r="T241" i="1"/>
  <c r="U241" i="1" s="1"/>
  <c r="Q240" i="1"/>
  <c r="M240" i="1"/>
  <c r="G241" i="1" l="1"/>
  <c r="J241" i="1" l="1"/>
  <c r="L241" i="1" s="1"/>
  <c r="B242" i="1"/>
  <c r="E242" i="1" l="1"/>
  <c r="F242" i="1" s="1"/>
  <c r="T242" i="1"/>
  <c r="U242" i="1"/>
  <c r="M241" i="1"/>
  <c r="Q241" i="1"/>
  <c r="G242" i="1" l="1"/>
  <c r="J242" i="1" l="1"/>
  <c r="L242" i="1" s="1"/>
  <c r="B243" i="1"/>
  <c r="T243" i="1" l="1"/>
  <c r="U243" i="1" s="1"/>
  <c r="E243" i="1"/>
  <c r="F243" i="1" s="1"/>
  <c r="Q242" i="1"/>
  <c r="M242" i="1"/>
  <c r="G243" i="1" l="1"/>
  <c r="J243" i="1" l="1"/>
  <c r="L243" i="1" s="1"/>
  <c r="B244" i="1"/>
  <c r="E244" i="1" l="1"/>
  <c r="F244" i="1" s="1"/>
  <c r="T244" i="1"/>
  <c r="U244" i="1"/>
  <c r="M243" i="1"/>
  <c r="Q243" i="1"/>
  <c r="G244" i="1" l="1"/>
  <c r="J244" i="1" l="1"/>
  <c r="L244" i="1" s="1"/>
  <c r="B245" i="1"/>
  <c r="E245" i="1" l="1"/>
  <c r="F245" i="1" s="1"/>
  <c r="T245" i="1"/>
  <c r="U245" i="1"/>
  <c r="M244" i="1"/>
  <c r="Q244" i="1"/>
  <c r="G245" i="1" l="1"/>
  <c r="J245" i="1" l="1"/>
  <c r="L245" i="1" s="1"/>
  <c r="B246" i="1"/>
  <c r="E246" i="1" l="1"/>
  <c r="F246" i="1" s="1"/>
  <c r="T246" i="1"/>
  <c r="U246" i="1" s="1"/>
  <c r="Q245" i="1"/>
  <c r="M245" i="1"/>
  <c r="G246" i="1" l="1"/>
  <c r="J246" i="1" l="1"/>
  <c r="L246" i="1" s="1"/>
  <c r="B247" i="1"/>
  <c r="E247" i="1" l="1"/>
  <c r="F247" i="1" s="1"/>
  <c r="T247" i="1"/>
  <c r="U247" i="1" s="1"/>
  <c r="M246" i="1"/>
  <c r="Q246" i="1"/>
  <c r="G247" i="1" l="1"/>
  <c r="J247" i="1" l="1"/>
  <c r="L247" i="1" s="1"/>
  <c r="B248" i="1"/>
  <c r="E248" i="1" l="1"/>
  <c r="F248" i="1" s="1"/>
  <c r="T248" i="1"/>
  <c r="U248" i="1"/>
  <c r="M247" i="1"/>
  <c r="Q247" i="1"/>
  <c r="G248" i="1" l="1"/>
  <c r="J248" i="1" l="1"/>
  <c r="L248" i="1" s="1"/>
  <c r="B249" i="1"/>
  <c r="E249" i="1" l="1"/>
  <c r="F249" i="1" s="1"/>
  <c r="T249" i="1"/>
  <c r="U249" i="1"/>
  <c r="Q248" i="1"/>
  <c r="M248" i="1"/>
  <c r="G249" i="1" l="1"/>
  <c r="J249" i="1" l="1"/>
  <c r="L249" i="1" s="1"/>
  <c r="B250" i="1"/>
  <c r="E250" i="1" l="1"/>
  <c r="F250" i="1" s="1"/>
  <c r="T250" i="1"/>
  <c r="U250" i="1"/>
  <c r="M249" i="1"/>
  <c r="Q249" i="1"/>
  <c r="G250" i="1" l="1"/>
  <c r="J250" i="1" l="1"/>
  <c r="L250" i="1" s="1"/>
  <c r="B251" i="1"/>
  <c r="T251" i="1" l="1"/>
  <c r="U251" i="1" s="1"/>
  <c r="E251" i="1"/>
  <c r="F251" i="1" s="1"/>
  <c r="Q250" i="1"/>
  <c r="M250" i="1"/>
  <c r="G251" i="1" l="1"/>
  <c r="J251" i="1" l="1"/>
  <c r="L251" i="1" s="1"/>
  <c r="B252" i="1"/>
  <c r="E252" i="1" l="1"/>
  <c r="F252" i="1" s="1"/>
  <c r="T252" i="1"/>
  <c r="U252" i="1"/>
  <c r="M251" i="1"/>
  <c r="Q251" i="1"/>
  <c r="G252" i="1" l="1"/>
  <c r="J252" i="1" l="1"/>
  <c r="L252" i="1" s="1"/>
  <c r="B253" i="1"/>
  <c r="E253" i="1" l="1"/>
  <c r="F253" i="1" s="1"/>
  <c r="T253" i="1"/>
  <c r="U253" i="1"/>
  <c r="M252" i="1"/>
  <c r="Q252" i="1"/>
  <c r="G253" i="1" l="1"/>
  <c r="J253" i="1" l="1"/>
  <c r="L253" i="1" s="1"/>
  <c r="B254" i="1"/>
  <c r="E254" i="1" l="1"/>
  <c r="F254" i="1" s="1"/>
  <c r="T254" i="1"/>
  <c r="U254" i="1"/>
  <c r="Q253" i="1"/>
  <c r="M253" i="1"/>
  <c r="G254" i="1" l="1"/>
  <c r="J254" i="1" l="1"/>
  <c r="L254" i="1" s="1"/>
  <c r="B255" i="1"/>
  <c r="E255" i="1" l="1"/>
  <c r="F255" i="1" s="1"/>
  <c r="T255" i="1"/>
  <c r="U255" i="1" s="1"/>
  <c r="M254" i="1"/>
  <c r="Q254" i="1"/>
  <c r="G255" i="1" l="1"/>
  <c r="J255" i="1" l="1"/>
  <c r="L255" i="1" s="1"/>
  <c r="B256" i="1"/>
  <c r="E256" i="1" l="1"/>
  <c r="F256" i="1" s="1"/>
  <c r="T256" i="1"/>
  <c r="U256" i="1" s="1"/>
  <c r="M255" i="1"/>
  <c r="Q255" i="1"/>
  <c r="G256" i="1" l="1"/>
  <c r="J256" i="1" l="1"/>
  <c r="L256" i="1" s="1"/>
  <c r="B257" i="1"/>
  <c r="E257" i="1" l="1"/>
  <c r="F257" i="1" s="1"/>
  <c r="T257" i="1"/>
  <c r="U257" i="1"/>
  <c r="Q256" i="1"/>
  <c r="M256" i="1"/>
  <c r="G257" i="1" l="1"/>
  <c r="J257" i="1" l="1"/>
  <c r="L257" i="1" s="1"/>
  <c r="B258" i="1"/>
  <c r="E258" i="1" l="1"/>
  <c r="F258" i="1" s="1"/>
  <c r="T258" i="1"/>
  <c r="U258" i="1"/>
  <c r="M257" i="1"/>
  <c r="Q257" i="1"/>
  <c r="G258" i="1" l="1"/>
  <c r="J258" i="1" l="1"/>
  <c r="L258" i="1" s="1"/>
  <c r="B259" i="1"/>
  <c r="T259" i="1" l="1"/>
  <c r="U259" i="1" s="1"/>
  <c r="E259" i="1"/>
  <c r="F259" i="1" s="1"/>
  <c r="Q258" i="1"/>
  <c r="M258" i="1"/>
  <c r="G259" i="1" l="1"/>
  <c r="J259" i="1" l="1"/>
  <c r="L259" i="1" s="1"/>
  <c r="B260" i="1"/>
  <c r="E260" i="1" l="1"/>
  <c r="F260" i="1" s="1"/>
  <c r="T260" i="1"/>
  <c r="U260" i="1"/>
  <c r="M259" i="1"/>
  <c r="Q259" i="1"/>
  <c r="G260" i="1" l="1"/>
  <c r="J260" i="1" l="1"/>
  <c r="L260" i="1" s="1"/>
  <c r="B261" i="1"/>
  <c r="E261" i="1" l="1"/>
  <c r="F261" i="1" s="1"/>
  <c r="T261" i="1"/>
  <c r="U261" i="1"/>
  <c r="M260" i="1"/>
  <c r="Q260" i="1"/>
  <c r="G261" i="1" l="1"/>
  <c r="J261" i="1" l="1"/>
  <c r="L261" i="1" s="1"/>
  <c r="B262" i="1"/>
  <c r="E262" i="1" l="1"/>
  <c r="F262" i="1" s="1"/>
  <c r="T262" i="1"/>
  <c r="U262" i="1"/>
  <c r="Q261" i="1"/>
  <c r="M261" i="1"/>
  <c r="G262" i="1" l="1"/>
  <c r="J262" i="1" l="1"/>
  <c r="L262" i="1" s="1"/>
  <c r="B263" i="1"/>
  <c r="E263" i="1" l="1"/>
  <c r="F263" i="1" s="1"/>
  <c r="T263" i="1"/>
  <c r="U263" i="1" s="1"/>
  <c r="M262" i="1"/>
  <c r="Q262" i="1"/>
  <c r="G263" i="1" l="1"/>
  <c r="J263" i="1" l="1"/>
  <c r="L263" i="1" s="1"/>
  <c r="B264" i="1"/>
  <c r="E264" i="1" l="1"/>
  <c r="F264" i="1" s="1"/>
  <c r="G264" i="1" s="1"/>
  <c r="J264" i="1" s="1"/>
  <c r="L264" i="1" s="1"/>
  <c r="T264" i="1"/>
  <c r="U264" i="1" s="1"/>
  <c r="M263" i="1"/>
  <c r="Q263" i="1"/>
  <c r="Q264" i="1" l="1"/>
  <c r="M264" i="1"/>
  <c r="T134" i="1"/>
  <c r="U134" i="1" s="1"/>
  <c r="T113" i="1"/>
  <c r="U113" i="1" s="1"/>
  <c r="T93" i="1"/>
  <c r="U93" i="1" s="1"/>
  <c r="T86" i="1"/>
  <c r="U86" i="1" s="1"/>
  <c r="T78" i="1"/>
  <c r="U78" i="1" s="1"/>
  <c r="T140" i="1"/>
  <c r="U140" i="1" s="1"/>
  <c r="T139" i="1"/>
  <c r="U139" i="1" s="1"/>
  <c r="T138" i="1"/>
  <c r="U138" i="1"/>
  <c r="T137" i="1"/>
  <c r="U137" i="1"/>
  <c r="T136" i="1"/>
  <c r="U136" i="1"/>
  <c r="T126" i="1"/>
  <c r="U126" i="1" s="1"/>
  <c r="T131" i="1"/>
  <c r="U131" i="1" s="1"/>
  <c r="T76" i="1"/>
  <c r="U76" i="1"/>
  <c r="T105" i="1"/>
  <c r="U105" i="1"/>
  <c r="T55" i="1"/>
  <c r="U55" i="1" s="1"/>
  <c r="T62" i="1"/>
  <c r="U62" i="1"/>
  <c r="T65" i="1"/>
  <c r="U65" i="1"/>
  <c r="T81" i="1"/>
  <c r="U81" i="1"/>
  <c r="T110" i="1"/>
  <c r="U110" i="1" s="1"/>
  <c r="T90" i="1"/>
  <c r="U90" i="1"/>
  <c r="T77" i="1"/>
  <c r="U77" i="1"/>
  <c r="T70" i="1"/>
  <c r="U70" i="1"/>
  <c r="T135" i="1"/>
  <c r="U135" i="1" s="1"/>
  <c r="T122" i="1"/>
  <c r="U122" i="1" s="1"/>
  <c r="T58" i="1"/>
  <c r="U58" i="1"/>
  <c r="T52" i="1"/>
  <c r="U52" i="1"/>
  <c r="T73" i="1"/>
  <c r="U73" i="1" s="1"/>
  <c r="T57" i="1"/>
  <c r="U57" i="1" s="1"/>
  <c r="T54" i="1"/>
  <c r="U54" i="1"/>
  <c r="T74" i="1"/>
  <c r="U74" i="1"/>
  <c r="T89" i="1"/>
  <c r="U89" i="1" s="1"/>
  <c r="T118" i="1"/>
  <c r="U118" i="1" s="1"/>
  <c r="T133" i="1"/>
  <c r="U133" i="1"/>
  <c r="T132" i="1"/>
  <c r="U132" i="1"/>
  <c r="T130" i="1"/>
  <c r="U130" i="1" s="1"/>
  <c r="T129" i="1"/>
  <c r="U129" i="1" s="1"/>
  <c r="T128" i="1"/>
  <c r="U128" i="1"/>
  <c r="T127" i="1"/>
  <c r="U127" i="1"/>
  <c r="T125" i="1"/>
  <c r="U125" i="1" s="1"/>
  <c r="T124" i="1"/>
  <c r="U124" i="1" s="1"/>
  <c r="T123" i="1"/>
  <c r="U123" i="1"/>
  <c r="T121" i="1"/>
  <c r="U121" i="1"/>
  <c r="T120" i="1"/>
  <c r="U120" i="1" s="1"/>
  <c r="T119" i="1"/>
  <c r="U119" i="1" s="1"/>
  <c r="T117" i="1"/>
  <c r="U117" i="1"/>
  <c r="T116" i="1"/>
  <c r="U116" i="1"/>
  <c r="T115" i="1"/>
  <c r="U115" i="1" s="1"/>
  <c r="T114" i="1"/>
  <c r="U114" i="1" s="1"/>
  <c r="T112" i="1"/>
  <c r="U112" i="1"/>
  <c r="T111" i="1"/>
  <c r="U111" i="1"/>
  <c r="T108" i="1"/>
  <c r="U108" i="1" s="1"/>
  <c r="T107" i="1"/>
  <c r="U107" i="1" s="1"/>
  <c r="T106" i="1"/>
  <c r="U106" i="1"/>
  <c r="T104" i="1"/>
  <c r="U104" i="1"/>
  <c r="T103" i="1"/>
  <c r="U103" i="1" s="1"/>
  <c r="T102" i="1"/>
  <c r="U102" i="1" s="1"/>
  <c r="T101" i="1"/>
  <c r="U101" i="1"/>
  <c r="T98" i="1"/>
  <c r="U98" i="1"/>
  <c r="T97" i="1"/>
  <c r="U97" i="1" s="1"/>
  <c r="T96" i="1"/>
  <c r="U96" i="1" s="1"/>
  <c r="T95" i="1"/>
  <c r="U95" i="1"/>
  <c r="T92" i="1"/>
  <c r="U92" i="1"/>
  <c r="T91" i="1"/>
  <c r="U91" i="1" s="1"/>
  <c r="T88" i="1"/>
  <c r="U88" i="1" s="1"/>
  <c r="T87" i="1"/>
  <c r="U87" i="1"/>
  <c r="T85" i="1"/>
  <c r="U85" i="1"/>
  <c r="T84" i="1"/>
  <c r="U84" i="1" s="1"/>
  <c r="T83" i="1"/>
  <c r="U83" i="1" s="1"/>
  <c r="T82" i="1"/>
  <c r="U82" i="1"/>
  <c r="T80" i="1"/>
  <c r="U80" i="1"/>
  <c r="T79" i="1"/>
  <c r="U79" i="1" s="1"/>
  <c r="T75" i="1"/>
  <c r="U75" i="1" s="1"/>
  <c r="T72" i="1"/>
  <c r="U72" i="1"/>
  <c r="T71" i="1"/>
  <c r="U71" i="1"/>
  <c r="T69" i="1"/>
  <c r="U69" i="1" s="1"/>
  <c r="T68" i="1"/>
  <c r="U68" i="1" s="1"/>
  <c r="T67" i="1"/>
  <c r="U67" i="1"/>
  <c r="T66" i="1"/>
  <c r="U66" i="1"/>
  <c r="T64" i="1"/>
  <c r="U64" i="1" s="1"/>
  <c r="T63" i="1"/>
  <c r="U63" i="1" s="1"/>
  <c r="T61" i="1"/>
  <c r="U61" i="1"/>
  <c r="T60" i="1"/>
  <c r="U60" i="1"/>
  <c r="T56" i="1"/>
  <c r="U56" i="1" s="1"/>
  <c r="T51" i="1"/>
  <c r="U51" i="1" s="1"/>
  <c r="T50" i="1"/>
  <c r="U50" i="1"/>
  <c r="T49" i="1"/>
  <c r="U49" i="1"/>
  <c r="T48" i="1"/>
  <c r="U48" i="1"/>
  <c r="T47" i="1"/>
  <c r="U47" i="1" s="1"/>
  <c r="T46" i="1"/>
  <c r="U46" i="1" s="1"/>
  <c r="T45" i="1"/>
  <c r="U45" i="1"/>
  <c r="T44" i="1"/>
  <c r="U44" i="1"/>
  <c r="T43" i="1"/>
  <c r="U43" i="1" s="1"/>
  <c r="T42" i="1"/>
  <c r="U42" i="1"/>
  <c r="T41" i="1"/>
  <c r="U41" i="1"/>
  <c r="T40" i="1"/>
  <c r="U40" i="1"/>
  <c r="T39" i="1"/>
  <c r="U39" i="1" s="1"/>
  <c r="T35" i="1"/>
  <c r="U35" i="1"/>
  <c r="T33" i="1"/>
  <c r="U33" i="1"/>
  <c r="T30" i="1"/>
  <c r="U30" i="1"/>
  <c r="T21" i="1"/>
  <c r="U21" i="1" s="1"/>
  <c r="T9" i="1"/>
  <c r="U9" i="1"/>
</calcChain>
</file>

<file path=xl/sharedStrings.xml><?xml version="1.0" encoding="utf-8"?>
<sst xmlns="http://schemas.openxmlformats.org/spreadsheetml/2006/main" count="10" uniqueCount="10">
  <si>
    <t>Invest</t>
  </si>
  <si>
    <t>Rates</t>
  </si>
  <si>
    <t>compound</t>
  </si>
  <si>
    <t xml:space="preserve">Retirement </t>
  </si>
  <si>
    <t>end term</t>
  </si>
  <si>
    <t>draw</t>
  </si>
  <si>
    <t>income</t>
  </si>
  <si>
    <t>$50-$2,499</t>
  </si>
  <si>
    <t>$2,500-$9,999</t>
  </si>
  <si>
    <t>$10,000+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</si>
</sst>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$-409]* #,##0.00_ ;_-[$$-409]* \-#,##0.00\ ;_-[$$-409]* &quot;-&quot;??_ ;_-@_ "/>
    <numFmt numFmtId="165" formatCode="0.0%"/>
    <numFmt numFmtId="166" formatCode="#,##0.00_ ;\-#,##0.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9" fontId="2" fillId="2" borderId="0" xfId="1" applyFont="1" applyFill="1" applyAlignment="1">
      <alignment horizontal="center"/>
    </xf>
    <xf numFmtId="164" fontId="0" fillId="0" borderId="0" xfId="0" applyNumberFormat="1"/>
    <xf numFmtId="165" fontId="0" fillId="0" borderId="0" xfId="1" applyNumberFormat="1" applyFont="1"/>
    <xf numFmtId="9" fontId="0" fillId="0" borderId="0" xfId="1" applyFont="1"/>
    <xf numFmtId="10" fontId="0" fillId="0" borderId="0" xfId="0" applyNumberFormat="1"/>
    <xf numFmtId="166" fontId="0" fillId="0" borderId="0" xfId="0" applyNumberFormat="1"/>
    <xf numFmtId="165" fontId="2" fillId="0" borderId="0" xfId="1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33033-CF96-4A04-8DA6-5355653BD768}">
  <dimension ref="A1:X314"/>
  <sheetViews>
    <sheetView tabSelected="1" workbookViewId="0">
      <pane ySplit="3" topLeftCell="A28" activePane="bottomLeft" state="frozen"/>
      <selection pane="bottomLeft" activeCell="AM35" sqref="AM35:AN35"/>
    </sheetView>
  </sheetViews>
  <sheetFormatPr defaultRowHeight="14.5" x14ac:dyDescent="0.35"/>
  <cols>
    <col min="1" max="1" width="3.81640625" bestFit="1" customWidth="1"/>
    <col min="2" max="2" width="13.453125" bestFit="1" customWidth="1"/>
    <col min="3" max="3" width="11" style="5" bestFit="1" customWidth="1"/>
    <col min="4" max="4" width="5.453125" bestFit="1" customWidth="1"/>
    <col min="5" max="7" width="11.90625" bestFit="1" customWidth="1"/>
    <col min="8" max="8" width="9.81640625" bestFit="1" customWidth="1"/>
    <col min="9" max="9" width="10.90625" style="5" bestFit="1" customWidth="1"/>
    <col min="10" max="10" width="10.7265625" bestFit="1" customWidth="1"/>
    <col min="11" max="12" width="10" bestFit="1" customWidth="1"/>
    <col min="13" max="13" width="14.453125" bestFit="1" customWidth="1"/>
    <col min="14" max="16" width="14.453125" hidden="1" customWidth="1"/>
    <col min="17" max="17" width="4.81640625" hidden="1" customWidth="1"/>
    <col min="18" max="19" width="11.90625" hidden="1" customWidth="1"/>
    <col min="20" max="21" width="5.81640625" hidden="1" customWidth="1"/>
    <col min="22" max="22" width="0" hidden="1" customWidth="1"/>
    <col min="23" max="23" width="11.81640625" hidden="1" customWidth="1"/>
    <col min="24" max="24" width="10.90625" hidden="1" customWidth="1"/>
    <col min="25" max="38" width="0" hidden="1" customWidth="1"/>
  </cols>
  <sheetData>
    <row r="1" spans="1:21" s="1" customFormat="1" x14ac:dyDescent="0.35">
      <c r="C1" s="2"/>
      <c r="E1" s="1" t="s">
        <v>7</v>
      </c>
      <c r="F1" s="1" t="s">
        <v>8</v>
      </c>
      <c r="G1" s="1" t="s">
        <v>9</v>
      </c>
      <c r="I1" s="2"/>
    </row>
    <row r="2" spans="1:21" s="1" customFormat="1" x14ac:dyDescent="0.35">
      <c r="B2" s="1" t="s">
        <v>0</v>
      </c>
      <c r="C2" s="11">
        <v>10000</v>
      </c>
      <c r="D2" s="1" t="s">
        <v>1</v>
      </c>
      <c r="E2" s="10">
        <v>8.0000000000000002E-3</v>
      </c>
      <c r="F2" s="3">
        <v>0.01</v>
      </c>
      <c r="G2" s="3">
        <v>1.2E-2</v>
      </c>
      <c r="H2" s="1" t="s">
        <v>2</v>
      </c>
      <c r="I2" s="4">
        <v>0.75</v>
      </c>
      <c r="J2" s="1" t="s">
        <v>3</v>
      </c>
      <c r="K2" s="11">
        <v>5000</v>
      </c>
      <c r="L2" s="2">
        <f>(K2*12/52)/0.95</f>
        <v>1214.5748987854251</v>
      </c>
    </row>
    <row r="3" spans="1:21" x14ac:dyDescent="0.35">
      <c r="E3">
        <v>46</v>
      </c>
      <c r="F3">
        <v>40</v>
      </c>
      <c r="G3">
        <v>36</v>
      </c>
      <c r="I3" s="5" t="s">
        <v>4</v>
      </c>
      <c r="J3" t="s">
        <v>5</v>
      </c>
      <c r="K3" t="s">
        <v>6</v>
      </c>
    </row>
    <row r="4" spans="1:21" x14ac:dyDescent="0.35">
      <c r="G4" s="5">
        <f>C2</f>
        <v>10000</v>
      </c>
      <c r="J4" s="5">
        <f t="shared" ref="J4:J37" si="0">IF(G4&gt;0,F4*(100%-I$2),0)</f>
        <v>0</v>
      </c>
      <c r="K4" s="5"/>
      <c r="L4" s="5">
        <f t="shared" ref="L4:L39" si="1">K4+J4</f>
        <v>0</v>
      </c>
      <c r="M4" s="5">
        <f>L4+L3</f>
        <v>0</v>
      </c>
      <c r="N4" s="5"/>
      <c r="O4" s="5"/>
      <c r="P4" s="5"/>
      <c r="Q4" s="5"/>
      <c r="R4" s="5"/>
      <c r="S4" s="5"/>
    </row>
    <row r="5" spans="1:21" x14ac:dyDescent="0.35">
      <c r="A5">
        <v>1</v>
      </c>
      <c r="B5" s="5">
        <f t="shared" ref="B5:B38" si="2">B4+G4</f>
        <v>10000</v>
      </c>
      <c r="C5" s="6">
        <f>IF(C$2&gt;9999.99,G$2,T5)</f>
        <v>1.2E-2</v>
      </c>
      <c r="D5" s="7">
        <f>C5*5</f>
        <v>0.06</v>
      </c>
      <c r="E5" s="5">
        <f>B5*D5</f>
        <v>600</v>
      </c>
      <c r="F5" s="5">
        <f>E5-J4</f>
        <v>600</v>
      </c>
      <c r="G5" s="5">
        <f t="shared" ref="G5:G37" si="3">IF(F5*I$2&gt;C$2-0.0001,F5*I$2,0)</f>
        <v>0</v>
      </c>
      <c r="H5" s="5"/>
      <c r="J5" s="5">
        <f t="shared" si="0"/>
        <v>0</v>
      </c>
      <c r="K5" s="5"/>
      <c r="L5" s="5">
        <f t="shared" si="1"/>
        <v>0</v>
      </c>
      <c r="M5" s="5">
        <f t="shared" ref="M5:M36" si="4">L5+M4</f>
        <v>0</v>
      </c>
      <c r="N5" s="5"/>
      <c r="O5" s="5"/>
      <c r="P5" s="5"/>
      <c r="Q5" s="5"/>
      <c r="R5" s="5"/>
      <c r="S5" s="5"/>
      <c r="T5" s="8">
        <f t="shared" ref="T5:T36" si="5">IF(B5&gt;2499.99,F$2,U5)</f>
        <v>0.01</v>
      </c>
      <c r="U5" s="8">
        <f t="shared" ref="U5:U36" si="6">IF(B5&lt;2500,E$2,T5)</f>
        <v>0.01</v>
      </c>
    </row>
    <row r="6" spans="1:21" x14ac:dyDescent="0.35">
      <c r="A6">
        <v>2</v>
      </c>
      <c r="B6" s="5">
        <f t="shared" si="2"/>
        <v>10000</v>
      </c>
      <c r="C6" s="6">
        <f>C5</f>
        <v>1.2E-2</v>
      </c>
      <c r="D6" s="7">
        <f t="shared" ref="D6:D69" si="7">C6*5</f>
        <v>0.06</v>
      </c>
      <c r="E6" s="5">
        <f t="shared" ref="E6:E69" si="8">B6*D6</f>
        <v>600</v>
      </c>
      <c r="F6" s="5">
        <f>F5+E6-G5</f>
        <v>1200</v>
      </c>
      <c r="G6" s="5">
        <f t="shared" si="3"/>
        <v>0</v>
      </c>
      <c r="H6" s="5"/>
      <c r="J6" s="5">
        <f t="shared" si="0"/>
        <v>0</v>
      </c>
      <c r="K6" s="5"/>
      <c r="L6" s="5">
        <f t="shared" si="1"/>
        <v>0</v>
      </c>
      <c r="M6" s="5">
        <f t="shared" si="4"/>
        <v>0</v>
      </c>
      <c r="N6" s="5"/>
      <c r="O6" s="5"/>
      <c r="P6" s="5"/>
      <c r="Q6" s="5"/>
      <c r="R6" s="5"/>
      <c r="S6" s="5"/>
      <c r="T6" s="8">
        <f t="shared" si="5"/>
        <v>0.01</v>
      </c>
      <c r="U6" s="8">
        <f t="shared" si="6"/>
        <v>0.01</v>
      </c>
    </row>
    <row r="7" spans="1:21" x14ac:dyDescent="0.35">
      <c r="A7">
        <v>3</v>
      </c>
      <c r="B7" s="5">
        <f t="shared" si="2"/>
        <v>10000</v>
      </c>
      <c r="C7" s="6">
        <f t="shared" ref="C7:C70" si="9">C6</f>
        <v>1.2E-2</v>
      </c>
      <c r="D7" s="7">
        <f t="shared" si="7"/>
        <v>0.06</v>
      </c>
      <c r="E7" s="5">
        <f t="shared" si="8"/>
        <v>600</v>
      </c>
      <c r="F7" s="5">
        <f t="shared" ref="F7:F70" si="10">F6+E7-G6</f>
        <v>1800</v>
      </c>
      <c r="G7" s="5">
        <f t="shared" si="3"/>
        <v>0</v>
      </c>
      <c r="H7" s="5"/>
      <c r="J7" s="5">
        <f t="shared" si="0"/>
        <v>0</v>
      </c>
      <c r="K7" s="5"/>
      <c r="L7" s="5">
        <f t="shared" si="1"/>
        <v>0</v>
      </c>
      <c r="M7" s="5">
        <f t="shared" si="4"/>
        <v>0</v>
      </c>
      <c r="N7" s="5"/>
      <c r="O7" s="5"/>
      <c r="P7" s="5"/>
      <c r="Q7" s="5"/>
      <c r="R7" s="5"/>
      <c r="S7" s="5"/>
      <c r="T7" s="8">
        <f t="shared" si="5"/>
        <v>0.01</v>
      </c>
      <c r="U7" s="8">
        <f t="shared" si="6"/>
        <v>0.01</v>
      </c>
    </row>
    <row r="8" spans="1:21" x14ac:dyDescent="0.35">
      <c r="A8">
        <v>4</v>
      </c>
      <c r="B8" s="5">
        <f t="shared" si="2"/>
        <v>10000</v>
      </c>
      <c r="C8" s="6">
        <f t="shared" si="9"/>
        <v>1.2E-2</v>
      </c>
      <c r="D8" s="7">
        <f t="shared" si="7"/>
        <v>0.06</v>
      </c>
      <c r="E8" s="5">
        <f t="shared" si="8"/>
        <v>600</v>
      </c>
      <c r="F8" s="5">
        <f t="shared" si="10"/>
        <v>2400</v>
      </c>
      <c r="G8" s="5">
        <f t="shared" si="3"/>
        <v>0</v>
      </c>
      <c r="H8" s="5"/>
      <c r="J8" s="5">
        <f t="shared" si="0"/>
        <v>0</v>
      </c>
      <c r="K8" s="5"/>
      <c r="L8" s="5">
        <f t="shared" si="1"/>
        <v>0</v>
      </c>
      <c r="M8" s="5">
        <f t="shared" si="4"/>
        <v>0</v>
      </c>
      <c r="N8" s="5"/>
      <c r="O8" s="5"/>
      <c r="P8" s="5"/>
      <c r="Q8" s="5"/>
      <c r="R8" s="5"/>
      <c r="S8" s="5"/>
      <c r="T8" s="8">
        <f t="shared" si="5"/>
        <v>0.01</v>
      </c>
      <c r="U8" s="8">
        <f t="shared" si="6"/>
        <v>0.01</v>
      </c>
    </row>
    <row r="9" spans="1:21" x14ac:dyDescent="0.35">
      <c r="A9">
        <v>5</v>
      </c>
      <c r="B9" s="5">
        <f t="shared" si="2"/>
        <v>10000</v>
      </c>
      <c r="C9" s="6">
        <f t="shared" si="9"/>
        <v>1.2E-2</v>
      </c>
      <c r="D9" s="7">
        <f t="shared" si="7"/>
        <v>0.06</v>
      </c>
      <c r="E9" s="5">
        <f t="shared" si="8"/>
        <v>600</v>
      </c>
      <c r="F9" s="5">
        <f t="shared" si="10"/>
        <v>3000</v>
      </c>
      <c r="G9" s="5">
        <f t="shared" si="3"/>
        <v>0</v>
      </c>
      <c r="H9" s="5"/>
      <c r="J9" s="5">
        <f t="shared" si="0"/>
        <v>0</v>
      </c>
      <c r="K9" s="5"/>
      <c r="L9" s="5">
        <f t="shared" si="1"/>
        <v>0</v>
      </c>
      <c r="M9" s="5">
        <f t="shared" si="4"/>
        <v>0</v>
      </c>
      <c r="N9" s="5"/>
      <c r="O9" s="5"/>
      <c r="P9" s="5"/>
      <c r="Q9" s="5"/>
      <c r="R9" s="5"/>
      <c r="S9" s="5"/>
      <c r="T9" s="8">
        <f t="shared" si="5"/>
        <v>0.01</v>
      </c>
      <c r="U9" s="8">
        <f t="shared" si="6"/>
        <v>0.01</v>
      </c>
    </row>
    <row r="10" spans="1:21" x14ac:dyDescent="0.35">
      <c r="A10">
        <v>6</v>
      </c>
      <c r="B10" s="5">
        <f t="shared" si="2"/>
        <v>10000</v>
      </c>
      <c r="C10" s="6">
        <f t="shared" si="9"/>
        <v>1.2E-2</v>
      </c>
      <c r="D10" s="7">
        <f t="shared" si="7"/>
        <v>0.06</v>
      </c>
      <c r="E10" s="5">
        <f t="shared" si="8"/>
        <v>600</v>
      </c>
      <c r="F10" s="5">
        <f t="shared" si="10"/>
        <v>3600</v>
      </c>
      <c r="G10" s="5">
        <f t="shared" si="3"/>
        <v>0</v>
      </c>
      <c r="H10" s="5"/>
      <c r="J10" s="5">
        <f t="shared" si="0"/>
        <v>0</v>
      </c>
      <c r="K10" s="5"/>
      <c r="L10" s="5">
        <f t="shared" si="1"/>
        <v>0</v>
      </c>
      <c r="M10" s="5">
        <f t="shared" si="4"/>
        <v>0</v>
      </c>
      <c r="N10" s="5"/>
      <c r="O10" s="5"/>
      <c r="P10" s="5"/>
      <c r="Q10" s="5"/>
      <c r="R10" s="5"/>
      <c r="S10" s="5"/>
      <c r="T10" s="8">
        <f t="shared" si="5"/>
        <v>0.01</v>
      </c>
      <c r="U10" s="8">
        <f t="shared" si="6"/>
        <v>0.01</v>
      </c>
    </row>
    <row r="11" spans="1:21" x14ac:dyDescent="0.35">
      <c r="A11">
        <v>7</v>
      </c>
      <c r="B11" s="5">
        <f t="shared" si="2"/>
        <v>10000</v>
      </c>
      <c r="C11" s="6">
        <f t="shared" si="9"/>
        <v>1.2E-2</v>
      </c>
      <c r="D11" s="7">
        <f t="shared" si="7"/>
        <v>0.06</v>
      </c>
      <c r="E11" s="5">
        <f t="shared" si="8"/>
        <v>600</v>
      </c>
      <c r="F11" s="5">
        <f t="shared" si="10"/>
        <v>4200</v>
      </c>
      <c r="G11" s="5">
        <f t="shared" si="3"/>
        <v>0</v>
      </c>
      <c r="H11" s="5"/>
      <c r="J11" s="5">
        <f t="shared" si="0"/>
        <v>0</v>
      </c>
      <c r="K11" s="5"/>
      <c r="L11" s="5">
        <f t="shared" si="1"/>
        <v>0</v>
      </c>
      <c r="M11" s="5">
        <f t="shared" si="4"/>
        <v>0</v>
      </c>
      <c r="N11" s="5"/>
      <c r="O11" s="5"/>
      <c r="P11" s="5"/>
      <c r="Q11" s="5"/>
      <c r="R11" s="5"/>
      <c r="S11" s="5"/>
      <c r="T11" s="8">
        <f t="shared" si="5"/>
        <v>0.01</v>
      </c>
      <c r="U11" s="8">
        <f t="shared" si="6"/>
        <v>0.01</v>
      </c>
    </row>
    <row r="12" spans="1:21" x14ac:dyDescent="0.35">
      <c r="A12">
        <v>8</v>
      </c>
      <c r="B12" s="5">
        <f t="shared" si="2"/>
        <v>10000</v>
      </c>
      <c r="C12" s="6">
        <f t="shared" si="9"/>
        <v>1.2E-2</v>
      </c>
      <c r="D12" s="7">
        <f t="shared" si="7"/>
        <v>0.06</v>
      </c>
      <c r="E12" s="5">
        <f t="shared" si="8"/>
        <v>600</v>
      </c>
      <c r="F12" s="5">
        <f t="shared" si="10"/>
        <v>4800</v>
      </c>
      <c r="G12" s="5">
        <f t="shared" si="3"/>
        <v>0</v>
      </c>
      <c r="H12" s="5"/>
      <c r="J12" s="5">
        <f t="shared" si="0"/>
        <v>0</v>
      </c>
      <c r="K12" s="5"/>
      <c r="L12" s="5">
        <f t="shared" si="1"/>
        <v>0</v>
      </c>
      <c r="M12" s="5">
        <f t="shared" si="4"/>
        <v>0</v>
      </c>
      <c r="N12" s="5"/>
      <c r="O12" s="5"/>
      <c r="P12" s="5"/>
      <c r="Q12" s="5"/>
      <c r="R12" s="5"/>
      <c r="S12" s="5"/>
      <c r="T12" s="8">
        <f t="shared" si="5"/>
        <v>0.01</v>
      </c>
      <c r="U12" s="8">
        <f t="shared" si="6"/>
        <v>0.01</v>
      </c>
    </row>
    <row r="13" spans="1:21" x14ac:dyDescent="0.35">
      <c r="A13">
        <v>9</v>
      </c>
      <c r="B13" s="5">
        <f t="shared" si="2"/>
        <v>10000</v>
      </c>
      <c r="C13" s="6">
        <f t="shared" si="9"/>
        <v>1.2E-2</v>
      </c>
      <c r="D13" s="7">
        <f t="shared" si="7"/>
        <v>0.06</v>
      </c>
      <c r="E13" s="5">
        <f t="shared" si="8"/>
        <v>600</v>
      </c>
      <c r="F13" s="5">
        <f t="shared" si="10"/>
        <v>5400</v>
      </c>
      <c r="G13" s="5">
        <f t="shared" si="3"/>
        <v>0</v>
      </c>
      <c r="H13" s="5"/>
      <c r="J13" s="5">
        <f t="shared" si="0"/>
        <v>0</v>
      </c>
      <c r="K13" s="5"/>
      <c r="L13" s="5">
        <f t="shared" si="1"/>
        <v>0</v>
      </c>
      <c r="M13" s="5">
        <f t="shared" si="4"/>
        <v>0</v>
      </c>
      <c r="N13" s="5"/>
      <c r="O13" s="5"/>
      <c r="P13" s="5"/>
      <c r="Q13" s="5"/>
      <c r="R13" s="5"/>
      <c r="S13" s="5"/>
      <c r="T13" s="8">
        <f t="shared" si="5"/>
        <v>0.01</v>
      </c>
      <c r="U13" s="8">
        <f t="shared" si="6"/>
        <v>0.01</v>
      </c>
    </row>
    <row r="14" spans="1:21" x14ac:dyDescent="0.35">
      <c r="A14">
        <v>10</v>
      </c>
      <c r="B14" s="5">
        <f t="shared" si="2"/>
        <v>10000</v>
      </c>
      <c r="C14" s="6">
        <f t="shared" si="9"/>
        <v>1.2E-2</v>
      </c>
      <c r="D14" s="7">
        <f t="shared" si="7"/>
        <v>0.06</v>
      </c>
      <c r="E14" s="5">
        <f t="shared" si="8"/>
        <v>600</v>
      </c>
      <c r="F14" s="5">
        <f t="shared" si="10"/>
        <v>6000</v>
      </c>
      <c r="G14" s="5">
        <f t="shared" si="3"/>
        <v>0</v>
      </c>
      <c r="H14" s="5"/>
      <c r="J14" s="5">
        <f t="shared" si="0"/>
        <v>0</v>
      </c>
      <c r="K14" s="5"/>
      <c r="L14" s="5">
        <f t="shared" si="1"/>
        <v>0</v>
      </c>
      <c r="M14" s="5">
        <f t="shared" si="4"/>
        <v>0</v>
      </c>
      <c r="N14" s="5"/>
      <c r="O14" s="5"/>
      <c r="P14" s="5"/>
      <c r="Q14" s="5"/>
      <c r="R14" s="5"/>
      <c r="S14" s="5"/>
      <c r="T14" s="8">
        <f t="shared" si="5"/>
        <v>0.01</v>
      </c>
      <c r="U14" s="8">
        <f t="shared" si="6"/>
        <v>0.01</v>
      </c>
    </row>
    <row r="15" spans="1:21" x14ac:dyDescent="0.35">
      <c r="A15">
        <v>11</v>
      </c>
      <c r="B15" s="5">
        <f t="shared" si="2"/>
        <v>10000</v>
      </c>
      <c r="C15" s="6">
        <f t="shared" si="9"/>
        <v>1.2E-2</v>
      </c>
      <c r="D15" s="7">
        <f t="shared" si="7"/>
        <v>0.06</v>
      </c>
      <c r="E15" s="5">
        <f t="shared" si="8"/>
        <v>600</v>
      </c>
      <c r="F15" s="5">
        <f t="shared" si="10"/>
        <v>6600</v>
      </c>
      <c r="G15" s="5">
        <f t="shared" si="3"/>
        <v>0</v>
      </c>
      <c r="H15" s="5"/>
      <c r="J15" s="5">
        <f t="shared" si="0"/>
        <v>0</v>
      </c>
      <c r="K15" s="5"/>
      <c r="L15" s="5">
        <f t="shared" si="1"/>
        <v>0</v>
      </c>
      <c r="M15" s="5">
        <f t="shared" si="4"/>
        <v>0</v>
      </c>
      <c r="N15" s="5"/>
      <c r="O15" s="5"/>
      <c r="P15" s="5"/>
      <c r="Q15" s="5"/>
      <c r="R15" s="5"/>
      <c r="S15" s="5"/>
      <c r="T15" s="8">
        <f t="shared" si="5"/>
        <v>0.01</v>
      </c>
      <c r="U15" s="8">
        <f t="shared" si="6"/>
        <v>0.01</v>
      </c>
    </row>
    <row r="16" spans="1:21" x14ac:dyDescent="0.35">
      <c r="A16">
        <v>12</v>
      </c>
      <c r="B16" s="5">
        <f t="shared" si="2"/>
        <v>10000</v>
      </c>
      <c r="C16" s="6">
        <f t="shared" si="9"/>
        <v>1.2E-2</v>
      </c>
      <c r="D16" s="7">
        <f t="shared" si="7"/>
        <v>0.06</v>
      </c>
      <c r="E16" s="5">
        <f t="shared" si="8"/>
        <v>600</v>
      </c>
      <c r="F16" s="5">
        <f t="shared" si="10"/>
        <v>7200</v>
      </c>
      <c r="G16" s="5">
        <f t="shared" si="3"/>
        <v>0</v>
      </c>
      <c r="H16" s="5"/>
      <c r="J16" s="5">
        <f t="shared" si="0"/>
        <v>0</v>
      </c>
      <c r="K16" s="5"/>
      <c r="L16" s="5">
        <f t="shared" si="1"/>
        <v>0</v>
      </c>
      <c r="M16" s="5">
        <f t="shared" si="4"/>
        <v>0</v>
      </c>
      <c r="N16" s="5"/>
      <c r="O16" s="5"/>
      <c r="P16" s="5"/>
      <c r="Q16" s="5"/>
      <c r="R16" s="5"/>
      <c r="S16" s="5"/>
      <c r="T16" s="8">
        <f t="shared" si="5"/>
        <v>0.01</v>
      </c>
      <c r="U16" s="8">
        <f t="shared" si="6"/>
        <v>0.01</v>
      </c>
    </row>
    <row r="17" spans="1:21" x14ac:dyDescent="0.35">
      <c r="A17">
        <v>13</v>
      </c>
      <c r="B17" s="5">
        <f t="shared" si="2"/>
        <v>10000</v>
      </c>
      <c r="C17" s="6">
        <f t="shared" si="9"/>
        <v>1.2E-2</v>
      </c>
      <c r="D17" s="7">
        <f t="shared" si="7"/>
        <v>0.06</v>
      </c>
      <c r="E17" s="5">
        <f t="shared" si="8"/>
        <v>600</v>
      </c>
      <c r="F17" s="5">
        <f t="shared" si="10"/>
        <v>7800</v>
      </c>
      <c r="G17" s="5">
        <f t="shared" si="3"/>
        <v>0</v>
      </c>
      <c r="H17" s="5"/>
      <c r="J17" s="5">
        <f t="shared" si="0"/>
        <v>0</v>
      </c>
      <c r="K17" s="5"/>
      <c r="L17" s="5">
        <f t="shared" si="1"/>
        <v>0</v>
      </c>
      <c r="M17" s="5">
        <f t="shared" si="4"/>
        <v>0</v>
      </c>
      <c r="N17" s="5"/>
      <c r="O17" s="5"/>
      <c r="P17" s="5"/>
      <c r="Q17" s="5"/>
      <c r="R17" s="5"/>
      <c r="S17" s="5"/>
      <c r="T17" s="8">
        <f t="shared" si="5"/>
        <v>0.01</v>
      </c>
      <c r="U17" s="8">
        <f t="shared" si="6"/>
        <v>0.01</v>
      </c>
    </row>
    <row r="18" spans="1:21" x14ac:dyDescent="0.35">
      <c r="A18">
        <v>14</v>
      </c>
      <c r="B18" s="5">
        <f t="shared" si="2"/>
        <v>10000</v>
      </c>
      <c r="C18" s="6">
        <f t="shared" si="9"/>
        <v>1.2E-2</v>
      </c>
      <c r="D18" s="7">
        <f t="shared" si="7"/>
        <v>0.06</v>
      </c>
      <c r="E18" s="5">
        <f t="shared" si="8"/>
        <v>600</v>
      </c>
      <c r="F18" s="5">
        <f t="shared" si="10"/>
        <v>8400</v>
      </c>
      <c r="G18" s="5">
        <f t="shared" si="3"/>
        <v>0</v>
      </c>
      <c r="H18" s="5"/>
      <c r="J18" s="5">
        <f t="shared" si="0"/>
        <v>0</v>
      </c>
      <c r="K18" s="5"/>
      <c r="L18" s="5">
        <f t="shared" si="1"/>
        <v>0</v>
      </c>
      <c r="M18" s="5">
        <f t="shared" si="4"/>
        <v>0</v>
      </c>
      <c r="N18" s="5"/>
      <c r="O18" s="5"/>
      <c r="P18" s="5"/>
      <c r="Q18" s="5"/>
      <c r="R18" s="5"/>
      <c r="S18" s="5"/>
      <c r="T18" s="8">
        <f t="shared" si="5"/>
        <v>0.01</v>
      </c>
      <c r="U18" s="8">
        <f t="shared" si="6"/>
        <v>0.01</v>
      </c>
    </row>
    <row r="19" spans="1:21" x14ac:dyDescent="0.35">
      <c r="A19">
        <v>15</v>
      </c>
      <c r="B19" s="5">
        <f t="shared" si="2"/>
        <v>10000</v>
      </c>
      <c r="C19" s="6">
        <f t="shared" si="9"/>
        <v>1.2E-2</v>
      </c>
      <c r="D19" s="7">
        <f t="shared" si="7"/>
        <v>0.06</v>
      </c>
      <c r="E19" s="5">
        <f t="shared" si="8"/>
        <v>600</v>
      </c>
      <c r="F19" s="5">
        <f t="shared" si="10"/>
        <v>9000</v>
      </c>
      <c r="G19" s="5">
        <f t="shared" si="3"/>
        <v>0</v>
      </c>
      <c r="H19" s="5"/>
      <c r="J19" s="5">
        <f t="shared" si="0"/>
        <v>0</v>
      </c>
      <c r="K19" s="5"/>
      <c r="L19" s="5">
        <f t="shared" si="1"/>
        <v>0</v>
      </c>
      <c r="M19" s="5">
        <f t="shared" si="4"/>
        <v>0</v>
      </c>
      <c r="N19" s="5"/>
      <c r="O19" s="5"/>
      <c r="P19" s="5"/>
      <c r="Q19" s="5"/>
      <c r="R19" s="5"/>
      <c r="S19" s="5"/>
      <c r="T19" s="8">
        <f t="shared" si="5"/>
        <v>0.01</v>
      </c>
      <c r="U19" s="8">
        <f t="shared" si="6"/>
        <v>0.01</v>
      </c>
    </row>
    <row r="20" spans="1:21" x14ac:dyDescent="0.35">
      <c r="A20">
        <v>16</v>
      </c>
      <c r="B20" s="5">
        <f t="shared" si="2"/>
        <v>10000</v>
      </c>
      <c r="C20" s="6">
        <f t="shared" si="9"/>
        <v>1.2E-2</v>
      </c>
      <c r="D20" s="7">
        <f t="shared" si="7"/>
        <v>0.06</v>
      </c>
      <c r="E20" s="5">
        <f t="shared" si="8"/>
        <v>600</v>
      </c>
      <c r="F20" s="5">
        <f t="shared" si="10"/>
        <v>9600</v>
      </c>
      <c r="G20" s="5">
        <f t="shared" si="3"/>
        <v>0</v>
      </c>
      <c r="H20" s="5"/>
      <c r="J20" s="5">
        <f t="shared" si="0"/>
        <v>0</v>
      </c>
      <c r="K20" s="5"/>
      <c r="L20" s="5">
        <f t="shared" si="1"/>
        <v>0</v>
      </c>
      <c r="M20" s="5">
        <f t="shared" si="4"/>
        <v>0</v>
      </c>
      <c r="N20" s="5"/>
      <c r="O20" s="5"/>
      <c r="P20" s="5"/>
      <c r="Q20" s="5"/>
      <c r="R20" s="5"/>
      <c r="S20" s="5"/>
      <c r="T20" s="8">
        <f t="shared" si="5"/>
        <v>0.01</v>
      </c>
      <c r="U20" s="8">
        <f t="shared" si="6"/>
        <v>0.01</v>
      </c>
    </row>
    <row r="21" spans="1:21" x14ac:dyDescent="0.35">
      <c r="A21">
        <v>17</v>
      </c>
      <c r="B21" s="5">
        <f t="shared" si="2"/>
        <v>10000</v>
      </c>
      <c r="C21" s="6">
        <f t="shared" si="9"/>
        <v>1.2E-2</v>
      </c>
      <c r="D21" s="7">
        <f t="shared" si="7"/>
        <v>0.06</v>
      </c>
      <c r="E21" s="5">
        <f t="shared" si="8"/>
        <v>600</v>
      </c>
      <c r="F21" s="5">
        <f t="shared" si="10"/>
        <v>10200</v>
      </c>
      <c r="G21" s="5">
        <f t="shared" si="3"/>
        <v>0</v>
      </c>
      <c r="H21" s="5"/>
      <c r="J21" s="5">
        <f t="shared" si="0"/>
        <v>0</v>
      </c>
      <c r="K21" s="5"/>
      <c r="L21" s="5">
        <f t="shared" si="1"/>
        <v>0</v>
      </c>
      <c r="M21" s="5">
        <f t="shared" si="4"/>
        <v>0</v>
      </c>
      <c r="N21" s="5"/>
      <c r="O21" s="5"/>
      <c r="P21" s="5"/>
      <c r="Q21" s="5"/>
      <c r="R21" s="5"/>
      <c r="S21" s="5"/>
      <c r="T21" s="8">
        <f t="shared" si="5"/>
        <v>0.01</v>
      </c>
      <c r="U21" s="8">
        <f t="shared" si="6"/>
        <v>0.01</v>
      </c>
    </row>
    <row r="22" spans="1:21" x14ac:dyDescent="0.35">
      <c r="A22">
        <v>18</v>
      </c>
      <c r="B22" s="5">
        <f t="shared" si="2"/>
        <v>10000</v>
      </c>
      <c r="C22" s="6">
        <f t="shared" si="9"/>
        <v>1.2E-2</v>
      </c>
      <c r="D22" s="7">
        <f t="shared" si="7"/>
        <v>0.06</v>
      </c>
      <c r="E22" s="5">
        <f t="shared" si="8"/>
        <v>600</v>
      </c>
      <c r="F22" s="5">
        <f t="shared" si="10"/>
        <v>10800</v>
      </c>
      <c r="G22" s="5">
        <f t="shared" si="3"/>
        <v>0</v>
      </c>
      <c r="H22" s="5"/>
      <c r="J22" s="5">
        <f t="shared" si="0"/>
        <v>0</v>
      </c>
      <c r="K22" s="5"/>
      <c r="L22" s="5">
        <f t="shared" si="1"/>
        <v>0</v>
      </c>
      <c r="M22" s="5">
        <f t="shared" si="4"/>
        <v>0</v>
      </c>
      <c r="N22" s="5"/>
      <c r="O22" s="5"/>
      <c r="P22" s="5"/>
      <c r="Q22" s="5"/>
      <c r="R22" s="5"/>
      <c r="S22" s="5"/>
      <c r="T22" s="8">
        <f t="shared" si="5"/>
        <v>0.01</v>
      </c>
      <c r="U22" s="8">
        <f t="shared" si="6"/>
        <v>0.01</v>
      </c>
    </row>
    <row r="23" spans="1:21" x14ac:dyDescent="0.35">
      <c r="A23">
        <v>19</v>
      </c>
      <c r="B23" s="5">
        <f t="shared" si="2"/>
        <v>10000</v>
      </c>
      <c r="C23" s="6">
        <f t="shared" si="9"/>
        <v>1.2E-2</v>
      </c>
      <c r="D23" s="7">
        <f t="shared" si="7"/>
        <v>0.06</v>
      </c>
      <c r="E23" s="5">
        <f t="shared" si="8"/>
        <v>600</v>
      </c>
      <c r="F23" s="5">
        <f t="shared" si="10"/>
        <v>11400</v>
      </c>
      <c r="G23" s="5">
        <f t="shared" si="3"/>
        <v>0</v>
      </c>
      <c r="H23" s="5"/>
      <c r="J23" s="5">
        <f t="shared" si="0"/>
        <v>0</v>
      </c>
      <c r="K23" s="5"/>
      <c r="L23" s="5">
        <f t="shared" si="1"/>
        <v>0</v>
      </c>
      <c r="M23" s="5">
        <f t="shared" si="4"/>
        <v>0</v>
      </c>
      <c r="N23" s="5"/>
      <c r="O23" s="5"/>
      <c r="P23" s="5"/>
      <c r="Q23" s="5"/>
      <c r="R23" s="5"/>
      <c r="S23" s="5"/>
      <c r="T23" s="8">
        <f t="shared" si="5"/>
        <v>0.01</v>
      </c>
      <c r="U23" s="8">
        <f t="shared" si="6"/>
        <v>0.01</v>
      </c>
    </row>
    <row r="24" spans="1:21" x14ac:dyDescent="0.35">
      <c r="A24">
        <v>20</v>
      </c>
      <c r="B24" s="5">
        <f t="shared" si="2"/>
        <v>10000</v>
      </c>
      <c r="C24" s="6">
        <f t="shared" si="9"/>
        <v>1.2E-2</v>
      </c>
      <c r="D24" s="7">
        <f t="shared" si="7"/>
        <v>0.06</v>
      </c>
      <c r="E24" s="5">
        <f t="shared" si="8"/>
        <v>600</v>
      </c>
      <c r="F24" s="5">
        <f t="shared" si="10"/>
        <v>12000</v>
      </c>
      <c r="G24" s="5">
        <f t="shared" si="3"/>
        <v>0</v>
      </c>
      <c r="H24" s="5"/>
      <c r="J24" s="5">
        <f t="shared" si="0"/>
        <v>0</v>
      </c>
      <c r="K24" s="5"/>
      <c r="L24" s="5">
        <f t="shared" si="1"/>
        <v>0</v>
      </c>
      <c r="M24" s="5">
        <f t="shared" si="4"/>
        <v>0</v>
      </c>
      <c r="N24" s="5"/>
      <c r="O24" s="5"/>
      <c r="P24" s="5"/>
      <c r="Q24" s="5"/>
      <c r="R24" s="5"/>
      <c r="S24" s="5"/>
      <c r="T24" s="8">
        <f t="shared" si="5"/>
        <v>0.01</v>
      </c>
      <c r="U24" s="8">
        <f t="shared" si="6"/>
        <v>0.01</v>
      </c>
    </row>
    <row r="25" spans="1:21" x14ac:dyDescent="0.35">
      <c r="A25">
        <v>21</v>
      </c>
      <c r="B25" s="5">
        <f t="shared" si="2"/>
        <v>10000</v>
      </c>
      <c r="C25" s="6">
        <f t="shared" si="9"/>
        <v>1.2E-2</v>
      </c>
      <c r="D25" s="7">
        <f t="shared" si="7"/>
        <v>0.06</v>
      </c>
      <c r="E25" s="5">
        <f t="shared" si="8"/>
        <v>600</v>
      </c>
      <c r="F25" s="5">
        <f t="shared" si="10"/>
        <v>12600</v>
      </c>
      <c r="G25" s="5">
        <f t="shared" si="3"/>
        <v>0</v>
      </c>
      <c r="H25" s="5"/>
      <c r="J25" s="5">
        <f t="shared" si="0"/>
        <v>0</v>
      </c>
      <c r="K25" s="5"/>
      <c r="L25" s="5">
        <f t="shared" si="1"/>
        <v>0</v>
      </c>
      <c r="M25" s="5">
        <f t="shared" si="4"/>
        <v>0</v>
      </c>
      <c r="N25" s="5"/>
      <c r="O25" s="5"/>
      <c r="P25" s="5"/>
      <c r="Q25" s="5"/>
      <c r="R25" s="5"/>
      <c r="S25" s="5"/>
      <c r="T25" s="8">
        <f t="shared" si="5"/>
        <v>0.01</v>
      </c>
      <c r="U25" s="8">
        <f t="shared" si="6"/>
        <v>0.01</v>
      </c>
    </row>
    <row r="26" spans="1:21" x14ac:dyDescent="0.35">
      <c r="A26">
        <v>22</v>
      </c>
      <c r="B26" s="5">
        <f t="shared" si="2"/>
        <v>10000</v>
      </c>
      <c r="C26" s="6">
        <f t="shared" si="9"/>
        <v>1.2E-2</v>
      </c>
      <c r="D26" s="7">
        <f t="shared" si="7"/>
        <v>0.06</v>
      </c>
      <c r="E26" s="5">
        <f t="shared" si="8"/>
        <v>600</v>
      </c>
      <c r="F26" s="5">
        <f t="shared" si="10"/>
        <v>13200</v>
      </c>
      <c r="G26" s="5">
        <f t="shared" si="3"/>
        <v>0</v>
      </c>
      <c r="H26" s="5"/>
      <c r="J26" s="5">
        <f t="shared" si="0"/>
        <v>0</v>
      </c>
      <c r="K26" s="5"/>
      <c r="L26" s="5">
        <f t="shared" si="1"/>
        <v>0</v>
      </c>
      <c r="M26" s="5">
        <f t="shared" si="4"/>
        <v>0</v>
      </c>
      <c r="N26" s="5"/>
      <c r="O26" s="5"/>
      <c r="P26" s="5"/>
      <c r="Q26" s="5"/>
      <c r="R26" s="5"/>
      <c r="S26" s="5"/>
      <c r="T26" s="8">
        <f t="shared" si="5"/>
        <v>0.01</v>
      </c>
      <c r="U26" s="8">
        <f t="shared" si="6"/>
        <v>0.01</v>
      </c>
    </row>
    <row r="27" spans="1:21" x14ac:dyDescent="0.35">
      <c r="A27">
        <v>23</v>
      </c>
      <c r="B27" s="5">
        <f t="shared" si="2"/>
        <v>10000</v>
      </c>
      <c r="C27" s="6">
        <f t="shared" si="9"/>
        <v>1.2E-2</v>
      </c>
      <c r="D27" s="7">
        <f t="shared" si="7"/>
        <v>0.06</v>
      </c>
      <c r="E27" s="5">
        <f t="shared" si="8"/>
        <v>600</v>
      </c>
      <c r="F27" s="5">
        <f t="shared" si="10"/>
        <v>13800</v>
      </c>
      <c r="G27" s="5">
        <f t="shared" si="3"/>
        <v>10350</v>
      </c>
      <c r="H27" s="5"/>
      <c r="J27" s="5">
        <f t="shared" si="0"/>
        <v>3450</v>
      </c>
      <c r="K27" s="5"/>
      <c r="L27" s="5">
        <f t="shared" si="1"/>
        <v>3450</v>
      </c>
      <c r="M27" s="5">
        <f t="shared" si="4"/>
        <v>3450</v>
      </c>
      <c r="N27" s="5"/>
      <c r="O27" s="5"/>
      <c r="P27" s="5"/>
      <c r="Q27" s="5"/>
      <c r="R27" s="5"/>
      <c r="S27" s="5"/>
      <c r="T27" s="8">
        <f t="shared" si="5"/>
        <v>0.01</v>
      </c>
      <c r="U27" s="8">
        <f t="shared" si="6"/>
        <v>0.01</v>
      </c>
    </row>
    <row r="28" spans="1:21" x14ac:dyDescent="0.35">
      <c r="A28">
        <v>24</v>
      </c>
      <c r="B28" s="5">
        <f t="shared" si="2"/>
        <v>20350</v>
      </c>
      <c r="C28" s="6">
        <f t="shared" si="9"/>
        <v>1.2E-2</v>
      </c>
      <c r="D28" s="7">
        <f t="shared" si="7"/>
        <v>0.06</v>
      </c>
      <c r="E28" s="5">
        <f t="shared" si="8"/>
        <v>1221</v>
      </c>
      <c r="F28" s="5">
        <f t="shared" si="10"/>
        <v>4671</v>
      </c>
      <c r="G28" s="5">
        <f t="shared" si="3"/>
        <v>0</v>
      </c>
      <c r="H28" s="5"/>
      <c r="J28" s="5">
        <f t="shared" si="0"/>
        <v>0</v>
      </c>
      <c r="K28" s="5"/>
      <c r="L28" s="5">
        <f t="shared" si="1"/>
        <v>0</v>
      </c>
      <c r="M28" s="5">
        <f t="shared" si="4"/>
        <v>3450</v>
      </c>
      <c r="N28" s="5"/>
      <c r="O28" s="5"/>
      <c r="P28" s="5"/>
      <c r="Q28" s="5"/>
      <c r="R28" s="5"/>
      <c r="S28" s="5"/>
      <c r="T28" s="8">
        <f t="shared" si="5"/>
        <v>0.01</v>
      </c>
      <c r="U28" s="8">
        <f t="shared" si="6"/>
        <v>0.01</v>
      </c>
    </row>
    <row r="29" spans="1:21" x14ac:dyDescent="0.35">
      <c r="A29">
        <v>25</v>
      </c>
      <c r="B29" s="5">
        <f t="shared" si="2"/>
        <v>20350</v>
      </c>
      <c r="C29" s="6">
        <f t="shared" si="9"/>
        <v>1.2E-2</v>
      </c>
      <c r="D29" s="7">
        <f t="shared" si="7"/>
        <v>0.06</v>
      </c>
      <c r="E29" s="5">
        <f t="shared" si="8"/>
        <v>1221</v>
      </c>
      <c r="F29" s="5">
        <f t="shared" si="10"/>
        <v>5892</v>
      </c>
      <c r="G29" s="5">
        <f t="shared" si="3"/>
        <v>0</v>
      </c>
      <c r="H29" s="5"/>
      <c r="J29" s="5">
        <f t="shared" si="0"/>
        <v>0</v>
      </c>
      <c r="K29" s="5"/>
      <c r="L29" s="5">
        <f t="shared" si="1"/>
        <v>0</v>
      </c>
      <c r="M29" s="5">
        <f t="shared" si="4"/>
        <v>3450</v>
      </c>
      <c r="N29" s="5"/>
      <c r="O29" s="5"/>
      <c r="P29" s="5"/>
      <c r="Q29" s="5"/>
      <c r="R29" s="5"/>
      <c r="S29" s="5"/>
      <c r="T29" s="8">
        <f t="shared" si="5"/>
        <v>0.01</v>
      </c>
      <c r="U29" s="8">
        <f t="shared" si="6"/>
        <v>0.01</v>
      </c>
    </row>
    <row r="30" spans="1:21" x14ac:dyDescent="0.35">
      <c r="A30">
        <v>26</v>
      </c>
      <c r="B30" s="5">
        <f t="shared" si="2"/>
        <v>20350</v>
      </c>
      <c r="C30" s="6">
        <f t="shared" si="9"/>
        <v>1.2E-2</v>
      </c>
      <c r="D30" s="7">
        <f t="shared" si="7"/>
        <v>0.06</v>
      </c>
      <c r="E30" s="5">
        <f t="shared" si="8"/>
        <v>1221</v>
      </c>
      <c r="F30" s="5">
        <f t="shared" si="10"/>
        <v>7113</v>
      </c>
      <c r="G30" s="5">
        <f t="shared" si="3"/>
        <v>0</v>
      </c>
      <c r="H30" s="5"/>
      <c r="J30" s="5">
        <f t="shared" si="0"/>
        <v>0</v>
      </c>
      <c r="K30" s="5"/>
      <c r="L30" s="5">
        <f t="shared" si="1"/>
        <v>0</v>
      </c>
      <c r="M30" s="5">
        <f t="shared" si="4"/>
        <v>3450</v>
      </c>
      <c r="N30" s="5"/>
      <c r="O30" s="5"/>
      <c r="P30" s="5"/>
      <c r="Q30" s="5"/>
      <c r="R30" s="5"/>
      <c r="S30" s="5"/>
      <c r="T30" s="8">
        <f t="shared" si="5"/>
        <v>0.01</v>
      </c>
      <c r="U30" s="8">
        <f t="shared" si="6"/>
        <v>0.01</v>
      </c>
    </row>
    <row r="31" spans="1:21" x14ac:dyDescent="0.35">
      <c r="A31">
        <v>27</v>
      </c>
      <c r="B31" s="5">
        <f t="shared" si="2"/>
        <v>20350</v>
      </c>
      <c r="C31" s="6">
        <f t="shared" si="9"/>
        <v>1.2E-2</v>
      </c>
      <c r="D31" s="7">
        <f t="shared" si="7"/>
        <v>0.06</v>
      </c>
      <c r="E31" s="5">
        <f t="shared" si="8"/>
        <v>1221</v>
      </c>
      <c r="F31" s="5">
        <f t="shared" si="10"/>
        <v>8334</v>
      </c>
      <c r="G31" s="5">
        <f t="shared" si="3"/>
        <v>0</v>
      </c>
      <c r="H31" s="5"/>
      <c r="J31" s="5">
        <f t="shared" si="0"/>
        <v>0</v>
      </c>
      <c r="K31" s="5"/>
      <c r="L31" s="5">
        <f t="shared" si="1"/>
        <v>0</v>
      </c>
      <c r="M31" s="5">
        <f t="shared" si="4"/>
        <v>3450</v>
      </c>
      <c r="N31" s="5"/>
      <c r="O31" s="5"/>
      <c r="P31" s="5"/>
      <c r="Q31" s="5"/>
      <c r="R31" s="5"/>
      <c r="S31" s="5"/>
      <c r="T31" s="8">
        <f t="shared" si="5"/>
        <v>0.01</v>
      </c>
      <c r="U31" s="8">
        <f t="shared" si="6"/>
        <v>0.01</v>
      </c>
    </row>
    <row r="32" spans="1:21" x14ac:dyDescent="0.35">
      <c r="A32">
        <v>28</v>
      </c>
      <c r="B32" s="5">
        <f t="shared" si="2"/>
        <v>20350</v>
      </c>
      <c r="C32" s="6">
        <f t="shared" si="9"/>
        <v>1.2E-2</v>
      </c>
      <c r="D32" s="7">
        <f t="shared" si="7"/>
        <v>0.06</v>
      </c>
      <c r="E32" s="5">
        <f t="shared" si="8"/>
        <v>1221</v>
      </c>
      <c r="F32" s="5">
        <f t="shared" si="10"/>
        <v>9555</v>
      </c>
      <c r="G32" s="5">
        <f t="shared" si="3"/>
        <v>0</v>
      </c>
      <c r="H32" s="5"/>
      <c r="J32" s="5">
        <f t="shared" si="0"/>
        <v>0</v>
      </c>
      <c r="K32" s="5"/>
      <c r="L32" s="5">
        <f t="shared" si="1"/>
        <v>0</v>
      </c>
      <c r="M32" s="5">
        <f t="shared" si="4"/>
        <v>3450</v>
      </c>
      <c r="N32" s="5"/>
      <c r="O32" s="5"/>
      <c r="P32" s="5"/>
      <c r="Q32" s="5"/>
      <c r="R32" s="5"/>
      <c r="S32" s="5"/>
      <c r="T32" s="8">
        <f t="shared" si="5"/>
        <v>0.01</v>
      </c>
      <c r="U32" s="8">
        <f t="shared" si="6"/>
        <v>0.01</v>
      </c>
    </row>
    <row r="33" spans="1:23" x14ac:dyDescent="0.35">
      <c r="A33">
        <v>29</v>
      </c>
      <c r="B33" s="5">
        <f t="shared" si="2"/>
        <v>20350</v>
      </c>
      <c r="C33" s="6">
        <f t="shared" si="9"/>
        <v>1.2E-2</v>
      </c>
      <c r="D33" s="7">
        <f t="shared" si="7"/>
        <v>0.06</v>
      </c>
      <c r="E33" s="5">
        <f t="shared" si="8"/>
        <v>1221</v>
      </c>
      <c r="F33" s="5">
        <f t="shared" si="10"/>
        <v>10776</v>
      </c>
      <c r="G33" s="5">
        <f t="shared" si="3"/>
        <v>0</v>
      </c>
      <c r="H33" s="5"/>
      <c r="J33" s="5">
        <f t="shared" si="0"/>
        <v>0</v>
      </c>
      <c r="K33" s="5"/>
      <c r="L33" s="5">
        <f t="shared" si="1"/>
        <v>0</v>
      </c>
      <c r="M33" s="5">
        <f t="shared" si="4"/>
        <v>3450</v>
      </c>
      <c r="N33" s="5"/>
      <c r="O33" s="5"/>
      <c r="P33" s="5"/>
      <c r="Q33" s="5"/>
      <c r="R33" s="5"/>
      <c r="S33" s="5"/>
      <c r="T33" s="8">
        <f t="shared" si="5"/>
        <v>0.01</v>
      </c>
      <c r="U33" s="8">
        <f t="shared" si="6"/>
        <v>0.01</v>
      </c>
    </row>
    <row r="34" spans="1:23" x14ac:dyDescent="0.35">
      <c r="A34">
        <v>30</v>
      </c>
      <c r="B34" s="5">
        <f t="shared" si="2"/>
        <v>20350</v>
      </c>
      <c r="C34" s="6">
        <f t="shared" si="9"/>
        <v>1.2E-2</v>
      </c>
      <c r="D34" s="7">
        <f t="shared" si="7"/>
        <v>0.06</v>
      </c>
      <c r="E34" s="5">
        <f t="shared" si="8"/>
        <v>1221</v>
      </c>
      <c r="F34" s="5">
        <f t="shared" si="10"/>
        <v>11997</v>
      </c>
      <c r="G34" s="5">
        <f t="shared" si="3"/>
        <v>0</v>
      </c>
      <c r="H34" s="5"/>
      <c r="J34" s="5">
        <f t="shared" si="0"/>
        <v>0</v>
      </c>
      <c r="K34" s="5"/>
      <c r="L34" s="5">
        <f t="shared" si="1"/>
        <v>0</v>
      </c>
      <c r="M34" s="5">
        <f t="shared" si="4"/>
        <v>3450</v>
      </c>
      <c r="N34" s="5"/>
      <c r="O34" s="5"/>
      <c r="P34" s="5"/>
      <c r="Q34" s="5"/>
      <c r="R34" s="5"/>
      <c r="S34" s="5"/>
      <c r="T34" s="8">
        <f t="shared" si="5"/>
        <v>0.01</v>
      </c>
      <c r="U34" s="8">
        <f t="shared" si="6"/>
        <v>0.01</v>
      </c>
    </row>
    <row r="35" spans="1:23" x14ac:dyDescent="0.35">
      <c r="A35">
        <v>31</v>
      </c>
      <c r="B35" s="5">
        <f t="shared" si="2"/>
        <v>20350</v>
      </c>
      <c r="C35" s="6">
        <f t="shared" si="9"/>
        <v>1.2E-2</v>
      </c>
      <c r="D35" s="7">
        <f t="shared" si="7"/>
        <v>0.06</v>
      </c>
      <c r="E35" s="5">
        <f t="shared" si="8"/>
        <v>1221</v>
      </c>
      <c r="F35" s="5">
        <f t="shared" si="10"/>
        <v>13218</v>
      </c>
      <c r="G35" s="5">
        <f t="shared" si="3"/>
        <v>0</v>
      </c>
      <c r="H35" s="5"/>
      <c r="J35" s="5">
        <f t="shared" si="0"/>
        <v>0</v>
      </c>
      <c r="K35" s="5"/>
      <c r="L35" s="5">
        <f t="shared" si="1"/>
        <v>0</v>
      </c>
      <c r="M35" s="5">
        <f t="shared" si="4"/>
        <v>3450</v>
      </c>
      <c r="N35" s="5"/>
      <c r="O35" s="5"/>
      <c r="P35" s="5"/>
      <c r="Q35" s="5"/>
      <c r="R35" s="5"/>
      <c r="S35" s="5"/>
      <c r="T35" s="8">
        <f t="shared" si="5"/>
        <v>0.01</v>
      </c>
      <c r="U35" s="8">
        <f t="shared" si="6"/>
        <v>0.01</v>
      </c>
    </row>
    <row r="36" spans="1:23" x14ac:dyDescent="0.35">
      <c r="A36">
        <v>32</v>
      </c>
      <c r="B36" s="5">
        <f t="shared" si="2"/>
        <v>20350</v>
      </c>
      <c r="C36" s="6">
        <f t="shared" si="9"/>
        <v>1.2E-2</v>
      </c>
      <c r="D36" s="7">
        <f t="shared" si="7"/>
        <v>0.06</v>
      </c>
      <c r="E36" s="5">
        <f t="shared" si="8"/>
        <v>1221</v>
      </c>
      <c r="F36" s="5">
        <f t="shared" si="10"/>
        <v>14439</v>
      </c>
      <c r="G36" s="5">
        <f t="shared" si="3"/>
        <v>10829.25</v>
      </c>
      <c r="H36" s="5"/>
      <c r="J36" s="5">
        <f t="shared" si="0"/>
        <v>3609.75</v>
      </c>
      <c r="K36" s="5"/>
      <c r="L36" s="5">
        <f t="shared" si="1"/>
        <v>3609.75</v>
      </c>
      <c r="M36" s="5">
        <f t="shared" si="4"/>
        <v>7059.75</v>
      </c>
      <c r="N36" s="5"/>
      <c r="O36" s="5"/>
      <c r="P36" s="5"/>
      <c r="Q36" s="5"/>
      <c r="R36" s="5"/>
      <c r="S36" s="5"/>
      <c r="T36" s="8">
        <f t="shared" si="5"/>
        <v>0.01</v>
      </c>
      <c r="U36" s="8">
        <f t="shared" si="6"/>
        <v>0.01</v>
      </c>
    </row>
    <row r="37" spans="1:23" x14ac:dyDescent="0.35">
      <c r="A37">
        <v>33</v>
      </c>
      <c r="B37" s="5">
        <f t="shared" si="2"/>
        <v>31179.25</v>
      </c>
      <c r="C37" s="6">
        <f t="shared" si="9"/>
        <v>1.2E-2</v>
      </c>
      <c r="D37" s="7">
        <f t="shared" si="7"/>
        <v>0.06</v>
      </c>
      <c r="E37" s="5">
        <f t="shared" si="8"/>
        <v>1870.7549999999999</v>
      </c>
      <c r="F37" s="5">
        <f t="shared" si="10"/>
        <v>5480.5049999999992</v>
      </c>
      <c r="G37" s="5">
        <f t="shared" si="3"/>
        <v>0</v>
      </c>
      <c r="H37" s="5"/>
      <c r="J37" s="5">
        <f t="shared" si="0"/>
        <v>0</v>
      </c>
      <c r="K37" s="5"/>
      <c r="L37" s="5">
        <f t="shared" si="1"/>
        <v>0</v>
      </c>
      <c r="M37" s="5">
        <f t="shared" ref="M37:M40" si="11">L37+M36</f>
        <v>7059.75</v>
      </c>
      <c r="N37" s="5"/>
      <c r="O37" s="5"/>
      <c r="P37" s="5"/>
      <c r="Q37" s="5"/>
      <c r="R37" s="5"/>
      <c r="S37" s="5"/>
      <c r="T37" s="8">
        <f t="shared" ref="T37:T68" si="12">IF(B37&gt;2499.99,F$2,U37)</f>
        <v>0.01</v>
      </c>
      <c r="U37" s="8">
        <f t="shared" ref="U37:U68" si="13">IF(B37&lt;2500,E$2,T37)</f>
        <v>0.01</v>
      </c>
    </row>
    <row r="38" spans="1:23" x14ac:dyDescent="0.35">
      <c r="A38">
        <v>34</v>
      </c>
      <c r="B38" s="5">
        <f t="shared" si="2"/>
        <v>31179.25</v>
      </c>
      <c r="C38" s="6">
        <f t="shared" si="9"/>
        <v>1.2E-2</v>
      </c>
      <c r="D38" s="7">
        <f t="shared" si="7"/>
        <v>0.06</v>
      </c>
      <c r="E38" s="5">
        <f t="shared" si="8"/>
        <v>1870.7549999999999</v>
      </c>
      <c r="F38" s="5">
        <f t="shared" si="10"/>
        <v>7351.2599999999993</v>
      </c>
      <c r="G38" s="5">
        <f>IF(F38*I$2&gt;C$2-0.0001,F38*I$2,0)</f>
        <v>0</v>
      </c>
      <c r="H38" s="5"/>
      <c r="J38" s="5">
        <f>IF(G38&gt;0,F38*(100%-I$2),0)</f>
        <v>0</v>
      </c>
      <c r="K38" s="5"/>
      <c r="L38" s="5">
        <f t="shared" si="1"/>
        <v>0</v>
      </c>
      <c r="M38" s="5">
        <f t="shared" si="11"/>
        <v>7059.75</v>
      </c>
      <c r="N38" s="5"/>
      <c r="O38" s="5"/>
      <c r="P38" s="5"/>
      <c r="Q38" s="5"/>
      <c r="R38" s="5"/>
      <c r="S38" s="5"/>
      <c r="T38" s="8">
        <f t="shared" si="12"/>
        <v>0.01</v>
      </c>
      <c r="U38" s="8">
        <f t="shared" si="13"/>
        <v>0.01</v>
      </c>
    </row>
    <row r="39" spans="1:23" x14ac:dyDescent="0.35">
      <c r="A39">
        <v>35</v>
      </c>
      <c r="B39" s="5">
        <f>B38+G38</f>
        <v>31179.25</v>
      </c>
      <c r="C39" s="6">
        <f t="shared" si="9"/>
        <v>1.2E-2</v>
      </c>
      <c r="D39" s="7">
        <f t="shared" si="7"/>
        <v>0.06</v>
      </c>
      <c r="E39" s="5">
        <f t="shared" si="8"/>
        <v>1870.7549999999999</v>
      </c>
      <c r="F39" s="5">
        <f t="shared" si="10"/>
        <v>9222.0149999999994</v>
      </c>
      <c r="G39" s="5">
        <f t="shared" ref="G39:G102" si="14">IF(F39*I$2&gt;C$2-0.0001,F39*I$2,0)</f>
        <v>0</v>
      </c>
      <c r="H39" s="5"/>
      <c r="J39" s="5">
        <f t="shared" ref="J39:J40" si="15">IF(G39&gt;0,F39*(100%-I$2),0)</f>
        <v>0</v>
      </c>
      <c r="K39" s="5"/>
      <c r="L39" s="5">
        <f t="shared" si="1"/>
        <v>0</v>
      </c>
      <c r="M39" s="5">
        <f t="shared" si="11"/>
        <v>7059.75</v>
      </c>
      <c r="N39" s="5"/>
      <c r="O39" s="5"/>
      <c r="P39" s="5"/>
      <c r="Q39" s="5"/>
      <c r="R39" s="5"/>
      <c r="S39" s="5"/>
      <c r="T39" s="8">
        <f t="shared" si="12"/>
        <v>0.01</v>
      </c>
      <c r="U39" s="8">
        <f t="shared" si="13"/>
        <v>0.01</v>
      </c>
    </row>
    <row r="40" spans="1:23" x14ac:dyDescent="0.35">
      <c r="A40">
        <v>36</v>
      </c>
      <c r="B40" s="5">
        <f t="shared" ref="B40" si="16">B39+G39</f>
        <v>31179.25</v>
      </c>
      <c r="C40" s="6">
        <f t="shared" si="9"/>
        <v>1.2E-2</v>
      </c>
      <c r="D40" s="7">
        <f t="shared" si="7"/>
        <v>0.06</v>
      </c>
      <c r="E40" s="5">
        <f t="shared" si="8"/>
        <v>1870.7549999999999</v>
      </c>
      <c r="F40" s="5">
        <f t="shared" si="10"/>
        <v>11092.769999999999</v>
      </c>
      <c r="G40" s="5">
        <f t="shared" si="14"/>
        <v>0</v>
      </c>
      <c r="H40" s="5"/>
      <c r="I40" s="5">
        <f>IF((D40=6%)*(A40&gt;35),G4*0.8,N40)</f>
        <v>8000</v>
      </c>
      <c r="J40" s="5">
        <f t="shared" si="15"/>
        <v>0</v>
      </c>
      <c r="K40" s="5">
        <f>I40*(100%-I$2)</f>
        <v>2000</v>
      </c>
      <c r="L40" s="5">
        <f>K40+J40</f>
        <v>2000</v>
      </c>
      <c r="M40" s="5">
        <f t="shared" si="11"/>
        <v>9059.75</v>
      </c>
      <c r="N40" s="5">
        <f>IF((D40=5%)*(A40&gt;40),G4*0.8,O40)</f>
        <v>0</v>
      </c>
      <c r="O40" s="5">
        <f>IF((D40=4%)*(A40&gt;46),G4*0.8,0)</f>
        <v>0</v>
      </c>
      <c r="P40" s="5"/>
      <c r="Q40" s="5"/>
      <c r="R40" s="5"/>
      <c r="S40" s="5"/>
      <c r="T40" s="8">
        <f t="shared" si="12"/>
        <v>0.01</v>
      </c>
      <c r="U40" s="8">
        <f t="shared" si="13"/>
        <v>0.01</v>
      </c>
    </row>
    <row r="41" spans="1:23" x14ac:dyDescent="0.35">
      <c r="A41">
        <v>37</v>
      </c>
      <c r="B41" s="5">
        <f>B40+G40-(I40/0.8)+I40-K40</f>
        <v>27179.25</v>
      </c>
      <c r="C41" s="6">
        <f t="shared" si="9"/>
        <v>1.2E-2</v>
      </c>
      <c r="D41" s="7">
        <f t="shared" si="7"/>
        <v>0.06</v>
      </c>
      <c r="E41" s="5">
        <f t="shared" si="8"/>
        <v>1630.7549999999999</v>
      </c>
      <c r="F41" s="5">
        <f t="shared" si="10"/>
        <v>12723.524999999998</v>
      </c>
      <c r="G41" s="5">
        <f t="shared" si="14"/>
        <v>0</v>
      </c>
      <c r="I41" s="5">
        <f t="shared" ref="I41:I44" si="17">IF((D41=6%)*(A41&gt;35),G5*0.8,N41)</f>
        <v>0</v>
      </c>
      <c r="J41" s="5">
        <f t="shared" ref="J41:J44" si="18">IF(G41&gt;0,F41*(100%-I$2),0)</f>
        <v>0</v>
      </c>
      <c r="K41" s="5">
        <f t="shared" ref="K41:K44" si="19">I41*(100%-I$2)</f>
        <v>0</v>
      </c>
      <c r="L41" s="5">
        <f t="shared" ref="L41:L44" si="20">K41+J41</f>
        <v>0</v>
      </c>
      <c r="M41" s="5">
        <f t="shared" ref="M41:M44" si="21">L41+M40</f>
        <v>9059.75</v>
      </c>
      <c r="N41" s="5">
        <f t="shared" ref="N41:N43" si="22">IF((D41=5%)*(A41&gt;40),G5*0.8,O41)</f>
        <v>0</v>
      </c>
      <c r="O41" s="5">
        <f t="shared" ref="O41:O43" si="23">IF((D41=4%)*(A41&gt;46),G5*0.8,0)</f>
        <v>0</v>
      </c>
      <c r="P41" s="5"/>
      <c r="Q41" s="5"/>
      <c r="R41" s="5"/>
      <c r="S41" s="5"/>
      <c r="T41" s="8">
        <f t="shared" si="12"/>
        <v>0.01</v>
      </c>
      <c r="U41" s="8">
        <f t="shared" si="13"/>
        <v>0.01</v>
      </c>
    </row>
    <row r="42" spans="1:23" x14ac:dyDescent="0.35">
      <c r="A42">
        <v>38</v>
      </c>
      <c r="B42" s="5">
        <f t="shared" ref="B42:B105" si="24">B41+G41-(I41/0.8)+I41-K41</f>
        <v>27179.25</v>
      </c>
      <c r="C42" s="6">
        <f t="shared" si="9"/>
        <v>1.2E-2</v>
      </c>
      <c r="D42" s="7">
        <f t="shared" si="7"/>
        <v>0.06</v>
      </c>
      <c r="E42" s="5">
        <f t="shared" si="8"/>
        <v>1630.7549999999999</v>
      </c>
      <c r="F42" s="5">
        <f t="shared" si="10"/>
        <v>14354.279999999997</v>
      </c>
      <c r="G42" s="5">
        <f t="shared" si="14"/>
        <v>10765.709999999997</v>
      </c>
      <c r="I42" s="5">
        <f t="shared" si="17"/>
        <v>0</v>
      </c>
      <c r="J42" s="5">
        <f t="shared" si="18"/>
        <v>3588.5699999999993</v>
      </c>
      <c r="K42" s="5">
        <f t="shared" si="19"/>
        <v>0</v>
      </c>
      <c r="L42" s="5">
        <f t="shared" si="20"/>
        <v>3588.5699999999993</v>
      </c>
      <c r="M42" s="5">
        <f t="shared" si="21"/>
        <v>12648.32</v>
      </c>
      <c r="N42" s="5">
        <f t="shared" si="22"/>
        <v>0</v>
      </c>
      <c r="O42" s="5">
        <f t="shared" si="23"/>
        <v>0</v>
      </c>
      <c r="P42" s="5"/>
      <c r="Q42" s="5"/>
      <c r="R42" s="5"/>
      <c r="S42" s="5"/>
      <c r="T42" s="8">
        <f t="shared" si="12"/>
        <v>0.01</v>
      </c>
      <c r="U42" s="8">
        <f t="shared" si="13"/>
        <v>0.01</v>
      </c>
    </row>
    <row r="43" spans="1:23" x14ac:dyDescent="0.35">
      <c r="A43">
        <v>39</v>
      </c>
      <c r="B43" s="5">
        <f t="shared" si="24"/>
        <v>37944.959999999999</v>
      </c>
      <c r="C43" s="6">
        <f t="shared" si="9"/>
        <v>1.2E-2</v>
      </c>
      <c r="D43" s="7">
        <f t="shared" si="7"/>
        <v>0.06</v>
      </c>
      <c r="E43" s="5">
        <f t="shared" si="8"/>
        <v>2276.6976</v>
      </c>
      <c r="F43" s="5">
        <f t="shared" si="10"/>
        <v>5865.267600000001</v>
      </c>
      <c r="G43" s="5">
        <f t="shared" si="14"/>
        <v>0</v>
      </c>
      <c r="I43" s="5">
        <f t="shared" si="17"/>
        <v>0</v>
      </c>
      <c r="J43" s="5">
        <f t="shared" si="18"/>
        <v>0</v>
      </c>
      <c r="K43" s="5">
        <f t="shared" si="19"/>
        <v>0</v>
      </c>
      <c r="L43" s="5">
        <f t="shared" si="20"/>
        <v>0</v>
      </c>
      <c r="M43" s="5">
        <f t="shared" si="21"/>
        <v>12648.32</v>
      </c>
      <c r="N43" s="5">
        <f t="shared" si="22"/>
        <v>0</v>
      </c>
      <c r="O43" s="5">
        <f t="shared" si="23"/>
        <v>0</v>
      </c>
      <c r="P43" s="5"/>
      <c r="Q43" s="5"/>
      <c r="R43" s="5"/>
      <c r="S43" s="5"/>
      <c r="T43" s="8">
        <f t="shared" si="12"/>
        <v>0.01</v>
      </c>
      <c r="U43" s="8">
        <f t="shared" si="13"/>
        <v>0.01</v>
      </c>
    </row>
    <row r="44" spans="1:23" x14ac:dyDescent="0.35">
      <c r="A44">
        <v>40</v>
      </c>
      <c r="B44" s="5">
        <f t="shared" si="24"/>
        <v>37944.959999999999</v>
      </c>
      <c r="C44" s="6">
        <f t="shared" si="9"/>
        <v>1.2E-2</v>
      </c>
      <c r="D44" s="7">
        <f t="shared" si="7"/>
        <v>0.06</v>
      </c>
      <c r="E44" s="5">
        <f t="shared" si="8"/>
        <v>2276.6976</v>
      </c>
      <c r="F44" s="5">
        <f t="shared" si="10"/>
        <v>8141.9652000000006</v>
      </c>
      <c r="G44" s="5">
        <f t="shared" si="14"/>
        <v>0</v>
      </c>
      <c r="I44" s="5">
        <f t="shared" si="17"/>
        <v>0</v>
      </c>
      <c r="J44" s="5">
        <f t="shared" si="18"/>
        <v>0</v>
      </c>
      <c r="K44" s="5">
        <f t="shared" si="19"/>
        <v>0</v>
      </c>
      <c r="L44" s="5">
        <f t="shared" si="20"/>
        <v>0</v>
      </c>
      <c r="M44" s="5">
        <f t="shared" si="21"/>
        <v>12648.32</v>
      </c>
      <c r="N44" s="5">
        <f>IF((D44=5%)*(A44&gt;39),G4*0.8,O44)</f>
        <v>0</v>
      </c>
      <c r="O44" s="5">
        <f>IF((D44=4%)*(A44&gt;45),G8*0.8,0)</f>
        <v>0</v>
      </c>
      <c r="P44" s="5"/>
      <c r="Q44" s="5"/>
      <c r="R44" s="5"/>
      <c r="S44" s="5"/>
      <c r="T44" s="8">
        <f t="shared" si="12"/>
        <v>0.01</v>
      </c>
      <c r="U44" s="8">
        <f t="shared" si="13"/>
        <v>0.01</v>
      </c>
      <c r="W44">
        <f t="shared" ref="W44:W75" si="25">IF(G4&gt;2499.99,G4*0.8,X50)</f>
        <v>8000</v>
      </c>
    </row>
    <row r="45" spans="1:23" x14ac:dyDescent="0.35">
      <c r="A45">
        <v>41</v>
      </c>
      <c r="B45" s="5">
        <f t="shared" si="24"/>
        <v>37944.959999999999</v>
      </c>
      <c r="C45" s="6">
        <f t="shared" si="9"/>
        <v>1.2E-2</v>
      </c>
      <c r="D45" s="7">
        <f t="shared" si="7"/>
        <v>0.06</v>
      </c>
      <c r="E45" s="5">
        <f t="shared" si="8"/>
        <v>2276.6976</v>
      </c>
      <c r="F45" s="5">
        <f t="shared" si="10"/>
        <v>10418.6628</v>
      </c>
      <c r="G45" s="5">
        <f t="shared" si="14"/>
        <v>0</v>
      </c>
      <c r="I45" s="5">
        <f t="shared" ref="I45:I50" si="26">IF((D45=6%)*(A45&gt;36),G8*0.8,N45)</f>
        <v>0</v>
      </c>
      <c r="J45" s="5">
        <f t="shared" ref="J45:J51" si="27">IF(G45&gt;0,F45*(100%-I$2),0)</f>
        <v>0</v>
      </c>
      <c r="K45" s="5">
        <f t="shared" ref="K45:K51" si="28">I45*(100%-I$2)</f>
        <v>0</v>
      </c>
      <c r="L45" s="5">
        <f t="shared" ref="L45:L51" si="29">K45+J45</f>
        <v>0</v>
      </c>
      <c r="M45" s="5">
        <f t="shared" ref="M45:M51" si="30">L45+M44</f>
        <v>12648.32</v>
      </c>
      <c r="N45" s="5">
        <f t="shared" ref="N45:N48" si="31">IF((D45=5%)*(A45&gt;39),G5*0.8,O45)</f>
        <v>0</v>
      </c>
      <c r="O45" s="5">
        <f t="shared" ref="O45:O48" si="32">IF((D45=4%)*(A45&gt;45),G9*0.8,0)</f>
        <v>0</v>
      </c>
      <c r="P45" s="5"/>
      <c r="Q45" s="5"/>
      <c r="R45" s="5"/>
      <c r="S45" s="5"/>
      <c r="T45" s="8">
        <f t="shared" si="12"/>
        <v>0.01</v>
      </c>
      <c r="U45" s="8">
        <f t="shared" si="13"/>
        <v>0.01</v>
      </c>
      <c r="W45">
        <f t="shared" si="25"/>
        <v>0</v>
      </c>
    </row>
    <row r="46" spans="1:23" x14ac:dyDescent="0.35">
      <c r="A46">
        <v>42</v>
      </c>
      <c r="B46" s="5">
        <f t="shared" si="24"/>
        <v>37944.959999999999</v>
      </c>
      <c r="C46" s="6">
        <f t="shared" si="9"/>
        <v>1.2E-2</v>
      </c>
      <c r="D46" s="7">
        <f t="shared" si="7"/>
        <v>0.06</v>
      </c>
      <c r="E46" s="5">
        <f t="shared" si="8"/>
        <v>2276.6976</v>
      </c>
      <c r="F46" s="5">
        <f t="shared" si="10"/>
        <v>12695.3604</v>
      </c>
      <c r="G46" s="5">
        <f t="shared" si="14"/>
        <v>0</v>
      </c>
      <c r="I46" s="5">
        <f t="shared" si="26"/>
        <v>0</v>
      </c>
      <c r="J46" s="5">
        <f t="shared" si="27"/>
        <v>0</v>
      </c>
      <c r="K46" s="5">
        <f t="shared" si="28"/>
        <v>0</v>
      </c>
      <c r="L46" s="5">
        <f t="shared" si="29"/>
        <v>0</v>
      </c>
      <c r="M46" s="5">
        <f t="shared" si="30"/>
        <v>12648.32</v>
      </c>
      <c r="N46" s="5">
        <f t="shared" si="31"/>
        <v>0</v>
      </c>
      <c r="O46" s="5">
        <f t="shared" si="32"/>
        <v>0</v>
      </c>
      <c r="P46" s="5"/>
      <c r="Q46" s="5"/>
      <c r="R46" s="5"/>
      <c r="S46" s="5"/>
      <c r="T46" s="8">
        <f t="shared" si="12"/>
        <v>0.01</v>
      </c>
      <c r="U46" s="8">
        <f t="shared" si="13"/>
        <v>0.01</v>
      </c>
      <c r="W46">
        <f t="shared" si="25"/>
        <v>0</v>
      </c>
    </row>
    <row r="47" spans="1:23" x14ac:dyDescent="0.35">
      <c r="A47">
        <v>43</v>
      </c>
      <c r="B47" s="5">
        <f t="shared" si="24"/>
        <v>37944.959999999999</v>
      </c>
      <c r="C47" s="6">
        <f t="shared" si="9"/>
        <v>1.2E-2</v>
      </c>
      <c r="D47" s="7">
        <f t="shared" si="7"/>
        <v>0.06</v>
      </c>
      <c r="E47" s="5">
        <f t="shared" si="8"/>
        <v>2276.6976</v>
      </c>
      <c r="F47" s="5">
        <f t="shared" si="10"/>
        <v>14972.057999999999</v>
      </c>
      <c r="G47" s="5">
        <f t="shared" si="14"/>
        <v>11229.0435</v>
      </c>
      <c r="I47" s="5">
        <f t="shared" si="26"/>
        <v>0</v>
      </c>
      <c r="J47" s="5">
        <f t="shared" si="27"/>
        <v>3743.0144999999998</v>
      </c>
      <c r="K47" s="5">
        <f t="shared" si="28"/>
        <v>0</v>
      </c>
      <c r="L47" s="5">
        <f t="shared" si="29"/>
        <v>3743.0144999999998</v>
      </c>
      <c r="M47" s="5">
        <f t="shared" si="30"/>
        <v>16391.334500000001</v>
      </c>
      <c r="N47" s="5">
        <f t="shared" si="31"/>
        <v>0</v>
      </c>
      <c r="O47" s="5">
        <f t="shared" si="32"/>
        <v>0</v>
      </c>
      <c r="P47" s="5"/>
      <c r="Q47" s="5"/>
      <c r="R47" s="5"/>
      <c r="S47" s="5"/>
      <c r="T47" s="8">
        <f t="shared" si="12"/>
        <v>0.01</v>
      </c>
      <c r="U47" s="8">
        <f t="shared" si="13"/>
        <v>0.01</v>
      </c>
      <c r="W47">
        <f t="shared" si="25"/>
        <v>0</v>
      </c>
    </row>
    <row r="48" spans="1:23" x14ac:dyDescent="0.35">
      <c r="A48">
        <v>44</v>
      </c>
      <c r="B48" s="5">
        <f t="shared" si="24"/>
        <v>49174.003499999999</v>
      </c>
      <c r="C48" s="6">
        <f t="shared" si="9"/>
        <v>1.2E-2</v>
      </c>
      <c r="D48" s="7">
        <f t="shared" si="7"/>
        <v>0.06</v>
      </c>
      <c r="E48" s="5">
        <f t="shared" si="8"/>
        <v>2950.4402099999998</v>
      </c>
      <c r="F48" s="5">
        <f t="shared" si="10"/>
        <v>6693.4547099999982</v>
      </c>
      <c r="G48" s="5">
        <f t="shared" si="14"/>
        <v>0</v>
      </c>
      <c r="I48" s="5">
        <f t="shared" si="26"/>
        <v>0</v>
      </c>
      <c r="J48" s="5">
        <f t="shared" si="27"/>
        <v>0</v>
      </c>
      <c r="K48" s="5">
        <f t="shared" si="28"/>
        <v>0</v>
      </c>
      <c r="L48" s="5">
        <f t="shared" si="29"/>
        <v>0</v>
      </c>
      <c r="M48" s="5">
        <f t="shared" si="30"/>
        <v>16391.334500000001</v>
      </c>
      <c r="N48" s="5">
        <f t="shared" si="31"/>
        <v>0</v>
      </c>
      <c r="O48" s="5">
        <f t="shared" si="32"/>
        <v>0</v>
      </c>
      <c r="P48" s="5"/>
      <c r="Q48" s="5"/>
      <c r="R48" s="5"/>
      <c r="S48" s="5"/>
      <c r="T48" s="8">
        <f t="shared" si="12"/>
        <v>0.01</v>
      </c>
      <c r="U48" s="8">
        <f t="shared" si="13"/>
        <v>0.01</v>
      </c>
      <c r="W48">
        <f t="shared" si="25"/>
        <v>0</v>
      </c>
    </row>
    <row r="49" spans="1:24" x14ac:dyDescent="0.35">
      <c r="A49">
        <v>45</v>
      </c>
      <c r="B49" s="5">
        <f t="shared" si="24"/>
        <v>49174.003499999999</v>
      </c>
      <c r="C49" s="6">
        <f t="shared" si="9"/>
        <v>1.2E-2</v>
      </c>
      <c r="D49" s="7">
        <f t="shared" si="7"/>
        <v>0.06</v>
      </c>
      <c r="E49" s="5">
        <f t="shared" si="8"/>
        <v>2950.4402099999998</v>
      </c>
      <c r="F49" s="5">
        <f t="shared" si="10"/>
        <v>9643.8949199999988</v>
      </c>
      <c r="G49" s="5">
        <f t="shared" si="14"/>
        <v>0</v>
      </c>
      <c r="I49" s="5">
        <f t="shared" si="26"/>
        <v>0</v>
      </c>
      <c r="J49" s="5">
        <f t="shared" si="27"/>
        <v>0</v>
      </c>
      <c r="K49" s="5">
        <f t="shared" si="28"/>
        <v>0</v>
      </c>
      <c r="L49" s="5">
        <f t="shared" si="29"/>
        <v>0</v>
      </c>
      <c r="M49" s="5">
        <f t="shared" si="30"/>
        <v>16391.334500000001</v>
      </c>
      <c r="N49" s="5">
        <f t="shared" ref="N49:N50" si="33">IF((D49=5%)*(A49&gt;39),G9*0.8,O49)</f>
        <v>0</v>
      </c>
      <c r="O49" s="5">
        <f t="shared" ref="O49" si="34">IF((D49=4%)*(A49&gt;45),G13*0.8,0)</f>
        <v>0</v>
      </c>
      <c r="P49" s="5"/>
      <c r="Q49" s="9">
        <f>L49/L$2</f>
        <v>0</v>
      </c>
      <c r="R49" s="5"/>
      <c r="S49" s="5"/>
      <c r="T49" s="8">
        <f t="shared" si="12"/>
        <v>0.01</v>
      </c>
      <c r="U49" s="8">
        <f t="shared" si="13"/>
        <v>0.01</v>
      </c>
      <c r="W49">
        <f t="shared" si="25"/>
        <v>0</v>
      </c>
    </row>
    <row r="50" spans="1:24" x14ac:dyDescent="0.35">
      <c r="A50">
        <v>46</v>
      </c>
      <c r="B50" s="5">
        <f t="shared" si="24"/>
        <v>49174.003499999999</v>
      </c>
      <c r="C50" s="6">
        <f t="shared" si="9"/>
        <v>1.2E-2</v>
      </c>
      <c r="D50" s="7">
        <f t="shared" si="7"/>
        <v>0.06</v>
      </c>
      <c r="E50" s="5">
        <f t="shared" si="8"/>
        <v>2950.4402099999998</v>
      </c>
      <c r="F50" s="5">
        <f t="shared" si="10"/>
        <v>12594.335129999999</v>
      </c>
      <c r="G50" s="5">
        <f t="shared" si="14"/>
        <v>0</v>
      </c>
      <c r="I50" s="5">
        <f t="shared" si="26"/>
        <v>0</v>
      </c>
      <c r="J50" s="5">
        <f t="shared" si="27"/>
        <v>0</v>
      </c>
      <c r="K50" s="5">
        <f t="shared" si="28"/>
        <v>0</v>
      </c>
      <c r="L50" s="5">
        <f t="shared" si="29"/>
        <v>0</v>
      </c>
      <c r="M50" s="5">
        <f t="shared" si="30"/>
        <v>16391.334500000001</v>
      </c>
      <c r="N50" s="5">
        <f t="shared" si="33"/>
        <v>0</v>
      </c>
      <c r="O50" s="5">
        <f>IF((D50=4%)*(A50&gt;45),G4*0.8,0)</f>
        <v>0</v>
      </c>
      <c r="P50" s="5"/>
      <c r="Q50" s="9">
        <f t="shared" ref="Q50:Q73" si="35">L50/L$2</f>
        <v>0</v>
      </c>
      <c r="R50" s="5"/>
      <c r="S50" s="5"/>
      <c r="T50" s="8">
        <f t="shared" si="12"/>
        <v>0.01</v>
      </c>
      <c r="U50" s="8">
        <f t="shared" si="13"/>
        <v>0.01</v>
      </c>
      <c r="W50">
        <f t="shared" si="25"/>
        <v>0</v>
      </c>
      <c r="X50" s="5">
        <f t="shared" ref="X50:X81" si="36">G4*0.8</f>
        <v>8000</v>
      </c>
    </row>
    <row r="51" spans="1:24" x14ac:dyDescent="0.35">
      <c r="A51">
        <v>47</v>
      </c>
      <c r="B51" s="5">
        <f t="shared" si="24"/>
        <v>49174.003499999999</v>
      </c>
      <c r="C51" s="6">
        <f t="shared" si="9"/>
        <v>1.2E-2</v>
      </c>
      <c r="D51" s="7">
        <f t="shared" si="7"/>
        <v>0.06</v>
      </c>
      <c r="E51" s="5">
        <f t="shared" si="8"/>
        <v>2950.4402099999998</v>
      </c>
      <c r="F51" s="5">
        <f t="shared" si="10"/>
        <v>15544.77534</v>
      </c>
      <c r="G51" s="5">
        <f t="shared" si="14"/>
        <v>11658.581505</v>
      </c>
      <c r="I51" s="5">
        <f>IF((D51=6%)*(A51&gt;36),G14*0.8,N51)</f>
        <v>0</v>
      </c>
      <c r="J51" s="5">
        <f t="shared" si="27"/>
        <v>3886.193835</v>
      </c>
      <c r="K51" s="5">
        <f t="shared" si="28"/>
        <v>0</v>
      </c>
      <c r="L51" s="5">
        <f t="shared" si="29"/>
        <v>3886.193835</v>
      </c>
      <c r="M51" s="5">
        <f t="shared" si="30"/>
        <v>20277.528335000003</v>
      </c>
      <c r="N51" s="5">
        <f t="shared" ref="N51:N114" si="37">IF((D51=5%)*(A51&gt;39),G11*0.8,O51)</f>
        <v>0</v>
      </c>
      <c r="O51" s="5">
        <f t="shared" ref="O51:O114" si="38">IF((D51=4%)*(A51&gt;45),G5*0.8,0)</f>
        <v>0</v>
      </c>
      <c r="P51" s="5"/>
      <c r="Q51" s="9">
        <f t="shared" si="35"/>
        <v>3.1996329241499999</v>
      </c>
      <c r="R51" s="5"/>
      <c r="S51" s="5"/>
      <c r="T51" s="8">
        <f t="shared" si="12"/>
        <v>0.01</v>
      </c>
      <c r="U51" s="8">
        <f t="shared" si="13"/>
        <v>0.01</v>
      </c>
      <c r="W51">
        <f t="shared" si="25"/>
        <v>0</v>
      </c>
      <c r="X51" s="5">
        <f t="shared" si="36"/>
        <v>0</v>
      </c>
    </row>
    <row r="52" spans="1:24" x14ac:dyDescent="0.35">
      <c r="A52">
        <v>48</v>
      </c>
      <c r="B52" s="5">
        <f t="shared" si="24"/>
        <v>60832.585005000001</v>
      </c>
      <c r="C52" s="6">
        <f t="shared" si="9"/>
        <v>1.2E-2</v>
      </c>
      <c r="D52" s="7">
        <f t="shared" si="7"/>
        <v>0.06</v>
      </c>
      <c r="E52" s="5">
        <f t="shared" si="8"/>
        <v>3649.9551003000001</v>
      </c>
      <c r="F52" s="5">
        <f t="shared" si="10"/>
        <v>7536.1489353000015</v>
      </c>
      <c r="G52" s="5">
        <f t="shared" si="14"/>
        <v>0</v>
      </c>
      <c r="I52" s="5">
        <f t="shared" ref="I52:I114" si="39">IF((D52=6%)*(A52&gt;36),G15*0.8,N52)</f>
        <v>0</v>
      </c>
      <c r="J52" s="5">
        <f t="shared" ref="J52:J115" si="40">IF(G52&gt;0,F52*(100%-I$2),0)</f>
        <v>0</v>
      </c>
      <c r="K52" s="5">
        <f t="shared" ref="K52:K115" si="41">I52*(100%-I$2)</f>
        <v>0</v>
      </c>
      <c r="L52" s="5">
        <f t="shared" ref="L52:L115" si="42">K52+J52</f>
        <v>0</v>
      </c>
      <c r="M52" s="5">
        <f t="shared" ref="M52:M115" si="43">L52+M51</f>
        <v>20277.528335000003</v>
      </c>
      <c r="N52" s="5">
        <f t="shared" si="37"/>
        <v>0</v>
      </c>
      <c r="O52" s="5">
        <f t="shared" si="38"/>
        <v>0</v>
      </c>
      <c r="P52" s="5"/>
      <c r="Q52" s="9">
        <f t="shared" si="35"/>
        <v>0</v>
      </c>
      <c r="R52" s="5"/>
      <c r="S52" s="5"/>
      <c r="T52" s="8">
        <f t="shared" si="12"/>
        <v>0.01</v>
      </c>
      <c r="U52" s="8">
        <f t="shared" si="13"/>
        <v>0.01</v>
      </c>
      <c r="W52">
        <f t="shared" si="25"/>
        <v>0</v>
      </c>
      <c r="X52" s="5">
        <f t="shared" si="36"/>
        <v>0</v>
      </c>
    </row>
    <row r="53" spans="1:24" x14ac:dyDescent="0.35">
      <c r="A53">
        <v>49</v>
      </c>
      <c r="B53" s="5">
        <f t="shared" si="24"/>
        <v>60832.585005000001</v>
      </c>
      <c r="C53" s="6">
        <f t="shared" si="9"/>
        <v>1.2E-2</v>
      </c>
      <c r="D53" s="7">
        <f t="shared" si="7"/>
        <v>0.06</v>
      </c>
      <c r="E53" s="5">
        <f t="shared" si="8"/>
        <v>3649.9551003000001</v>
      </c>
      <c r="F53" s="5">
        <f t="shared" si="10"/>
        <v>11186.104035600001</v>
      </c>
      <c r="G53" s="5">
        <f t="shared" si="14"/>
        <v>0</v>
      </c>
      <c r="I53" s="5">
        <f t="shared" si="39"/>
        <v>0</v>
      </c>
      <c r="J53" s="5">
        <f t="shared" si="40"/>
        <v>0</v>
      </c>
      <c r="K53" s="5">
        <f t="shared" si="41"/>
        <v>0</v>
      </c>
      <c r="L53" s="5">
        <f t="shared" si="42"/>
        <v>0</v>
      </c>
      <c r="M53" s="5">
        <f t="shared" si="43"/>
        <v>20277.528335000003</v>
      </c>
      <c r="N53" s="5">
        <f t="shared" si="37"/>
        <v>0</v>
      </c>
      <c r="O53" s="5">
        <f t="shared" si="38"/>
        <v>0</v>
      </c>
      <c r="P53" s="5"/>
      <c r="Q53" s="9">
        <f t="shared" si="35"/>
        <v>0</v>
      </c>
      <c r="R53" s="5"/>
      <c r="S53" s="5"/>
      <c r="T53" s="8">
        <f t="shared" si="12"/>
        <v>0.01</v>
      </c>
      <c r="U53" s="8">
        <f t="shared" si="13"/>
        <v>0.01</v>
      </c>
      <c r="W53">
        <f t="shared" si="25"/>
        <v>0</v>
      </c>
      <c r="X53" s="5">
        <f t="shared" si="36"/>
        <v>0</v>
      </c>
    </row>
    <row r="54" spans="1:24" x14ac:dyDescent="0.35">
      <c r="A54">
        <v>50</v>
      </c>
      <c r="B54" s="5">
        <f t="shared" si="24"/>
        <v>60832.585005000001</v>
      </c>
      <c r="C54" s="6">
        <f t="shared" si="9"/>
        <v>1.2E-2</v>
      </c>
      <c r="D54" s="7">
        <f t="shared" si="7"/>
        <v>0.06</v>
      </c>
      <c r="E54" s="5">
        <f t="shared" si="8"/>
        <v>3649.9551003000001</v>
      </c>
      <c r="F54" s="5">
        <f t="shared" si="10"/>
        <v>14836.059135900001</v>
      </c>
      <c r="G54" s="5">
        <f t="shared" si="14"/>
        <v>11127.044351925</v>
      </c>
      <c r="I54" s="5">
        <f t="shared" si="39"/>
        <v>0</v>
      </c>
      <c r="J54" s="5">
        <f t="shared" si="40"/>
        <v>3709.0147839750002</v>
      </c>
      <c r="K54" s="5">
        <f t="shared" si="41"/>
        <v>0</v>
      </c>
      <c r="L54" s="5">
        <f t="shared" si="42"/>
        <v>3709.0147839750002</v>
      </c>
      <c r="M54" s="5">
        <f t="shared" si="43"/>
        <v>23986.543118975002</v>
      </c>
      <c r="N54" s="5">
        <f t="shared" si="37"/>
        <v>0</v>
      </c>
      <c r="O54" s="5">
        <f t="shared" si="38"/>
        <v>0</v>
      </c>
      <c r="P54" s="5"/>
      <c r="Q54" s="9">
        <f t="shared" si="35"/>
        <v>3.0537555054727501</v>
      </c>
      <c r="R54" s="5"/>
      <c r="S54" s="5"/>
      <c r="T54" s="8">
        <f t="shared" si="12"/>
        <v>0.01</v>
      </c>
      <c r="U54" s="8">
        <f t="shared" si="13"/>
        <v>0.01</v>
      </c>
      <c r="W54">
        <f t="shared" si="25"/>
        <v>0</v>
      </c>
      <c r="X54" s="5">
        <f t="shared" si="36"/>
        <v>0</v>
      </c>
    </row>
    <row r="55" spans="1:24" x14ac:dyDescent="0.35">
      <c r="A55">
        <v>51</v>
      </c>
      <c r="B55" s="5">
        <f t="shared" si="24"/>
        <v>71959.629356924997</v>
      </c>
      <c r="C55" s="6">
        <f t="shared" si="9"/>
        <v>1.2E-2</v>
      </c>
      <c r="D55" s="7">
        <f t="shared" si="7"/>
        <v>0.06</v>
      </c>
      <c r="E55" s="5">
        <f t="shared" si="8"/>
        <v>4317.5777614154995</v>
      </c>
      <c r="F55" s="5">
        <f t="shared" si="10"/>
        <v>8026.5925453905002</v>
      </c>
      <c r="G55" s="5">
        <f t="shared" si="14"/>
        <v>0</v>
      </c>
      <c r="I55" s="5">
        <f t="shared" si="39"/>
        <v>0</v>
      </c>
      <c r="J55" s="5">
        <f t="shared" si="40"/>
        <v>0</v>
      </c>
      <c r="K55" s="5">
        <f t="shared" si="41"/>
        <v>0</v>
      </c>
      <c r="L55" s="5">
        <f t="shared" si="42"/>
        <v>0</v>
      </c>
      <c r="M55" s="5">
        <f t="shared" si="43"/>
        <v>23986.543118975002</v>
      </c>
      <c r="N55" s="5">
        <f t="shared" si="37"/>
        <v>0</v>
      </c>
      <c r="O55" s="5">
        <f t="shared" si="38"/>
        <v>0</v>
      </c>
      <c r="P55" s="5"/>
      <c r="Q55" s="9">
        <f t="shared" si="35"/>
        <v>0</v>
      </c>
      <c r="R55" s="5"/>
      <c r="S55" s="5"/>
      <c r="T55" s="8">
        <f t="shared" si="12"/>
        <v>0.01</v>
      </c>
      <c r="U55" s="8">
        <f t="shared" si="13"/>
        <v>0.01</v>
      </c>
      <c r="W55">
        <f t="shared" si="25"/>
        <v>0</v>
      </c>
      <c r="X55" s="5">
        <f t="shared" si="36"/>
        <v>0</v>
      </c>
    </row>
    <row r="56" spans="1:24" x14ac:dyDescent="0.35">
      <c r="A56">
        <v>52</v>
      </c>
      <c r="B56" s="5">
        <f t="shared" si="24"/>
        <v>71959.629356924997</v>
      </c>
      <c r="C56" s="6">
        <f t="shared" si="9"/>
        <v>1.2E-2</v>
      </c>
      <c r="D56" s="7">
        <f t="shared" si="7"/>
        <v>0.06</v>
      </c>
      <c r="E56" s="5">
        <f t="shared" si="8"/>
        <v>4317.5777614154995</v>
      </c>
      <c r="F56" s="5">
        <f t="shared" si="10"/>
        <v>12344.170306806</v>
      </c>
      <c r="G56" s="5">
        <f t="shared" si="14"/>
        <v>0</v>
      </c>
      <c r="I56" s="5">
        <f t="shared" si="39"/>
        <v>0</v>
      </c>
      <c r="J56" s="5">
        <f t="shared" si="40"/>
        <v>0</v>
      </c>
      <c r="K56" s="5">
        <f t="shared" si="41"/>
        <v>0</v>
      </c>
      <c r="L56" s="5">
        <f t="shared" si="42"/>
        <v>0</v>
      </c>
      <c r="M56" s="5">
        <f t="shared" si="43"/>
        <v>23986.543118975002</v>
      </c>
      <c r="N56" s="5">
        <f t="shared" si="37"/>
        <v>0</v>
      </c>
      <c r="O56" s="5">
        <f t="shared" si="38"/>
        <v>0</v>
      </c>
      <c r="P56" s="5"/>
      <c r="Q56" s="9">
        <f t="shared" si="35"/>
        <v>0</v>
      </c>
      <c r="R56" s="5"/>
      <c r="S56" s="5"/>
      <c r="T56" s="8">
        <f t="shared" si="12"/>
        <v>0.01</v>
      </c>
      <c r="U56" s="8">
        <f t="shared" si="13"/>
        <v>0.01</v>
      </c>
      <c r="W56">
        <f t="shared" si="25"/>
        <v>0</v>
      </c>
      <c r="X56" s="5">
        <f t="shared" si="36"/>
        <v>0</v>
      </c>
    </row>
    <row r="57" spans="1:24" x14ac:dyDescent="0.35">
      <c r="A57">
        <v>53</v>
      </c>
      <c r="B57" s="5">
        <f t="shared" si="24"/>
        <v>71959.629356924997</v>
      </c>
      <c r="C57" s="6">
        <f t="shared" si="9"/>
        <v>1.2E-2</v>
      </c>
      <c r="D57" s="7">
        <f t="shared" si="7"/>
        <v>0.06</v>
      </c>
      <c r="E57" s="5">
        <f t="shared" si="8"/>
        <v>4317.5777614154995</v>
      </c>
      <c r="F57" s="5">
        <f t="shared" si="10"/>
        <v>16661.748068221499</v>
      </c>
      <c r="G57" s="5">
        <f t="shared" si="14"/>
        <v>12496.311051166125</v>
      </c>
      <c r="I57" s="5">
        <f t="shared" si="39"/>
        <v>0</v>
      </c>
      <c r="J57" s="5">
        <f t="shared" si="40"/>
        <v>4165.4370170553748</v>
      </c>
      <c r="K57" s="5">
        <f t="shared" si="41"/>
        <v>0</v>
      </c>
      <c r="L57" s="5">
        <f t="shared" si="42"/>
        <v>4165.4370170553748</v>
      </c>
      <c r="M57" s="5">
        <f t="shared" si="43"/>
        <v>28151.980136030375</v>
      </c>
      <c r="N57" s="5">
        <f t="shared" si="37"/>
        <v>0</v>
      </c>
      <c r="O57" s="5">
        <f t="shared" si="38"/>
        <v>0</v>
      </c>
      <c r="P57" s="5"/>
      <c r="Q57" s="9">
        <f>L57/L$2</f>
        <v>3.4295431440422584</v>
      </c>
      <c r="R57" s="5"/>
      <c r="S57" s="5"/>
      <c r="T57" s="8">
        <f t="shared" si="12"/>
        <v>0.01</v>
      </c>
      <c r="U57" s="8">
        <f t="shared" si="13"/>
        <v>0.01</v>
      </c>
      <c r="W57">
        <f t="shared" si="25"/>
        <v>0</v>
      </c>
      <c r="X57" s="5">
        <f t="shared" si="36"/>
        <v>0</v>
      </c>
    </row>
    <row r="58" spans="1:24" x14ac:dyDescent="0.35">
      <c r="A58">
        <v>54</v>
      </c>
      <c r="B58" s="5">
        <f t="shared" si="24"/>
        <v>84455.940408091119</v>
      </c>
      <c r="C58" s="6">
        <f t="shared" si="9"/>
        <v>1.2E-2</v>
      </c>
      <c r="D58" s="7">
        <f t="shared" si="7"/>
        <v>0.06</v>
      </c>
      <c r="E58" s="5">
        <f t="shared" si="8"/>
        <v>5067.356424485467</v>
      </c>
      <c r="F58" s="5">
        <f t="shared" si="10"/>
        <v>9232.7934415408417</v>
      </c>
      <c r="G58" s="5">
        <f t="shared" si="14"/>
        <v>0</v>
      </c>
      <c r="I58" s="5">
        <f t="shared" si="39"/>
        <v>0</v>
      </c>
      <c r="J58" s="5">
        <f t="shared" si="40"/>
        <v>0</v>
      </c>
      <c r="K58" s="5">
        <f t="shared" si="41"/>
        <v>0</v>
      </c>
      <c r="L58" s="5">
        <f t="shared" si="42"/>
        <v>0</v>
      </c>
      <c r="M58" s="5">
        <f t="shared" si="43"/>
        <v>28151.980136030375</v>
      </c>
      <c r="N58" s="5">
        <f t="shared" si="37"/>
        <v>0</v>
      </c>
      <c r="O58" s="5">
        <f t="shared" si="38"/>
        <v>0</v>
      </c>
      <c r="P58" s="5"/>
      <c r="Q58" s="9">
        <f t="shared" si="35"/>
        <v>0</v>
      </c>
      <c r="R58" s="5"/>
      <c r="S58" s="5"/>
      <c r="T58" s="8">
        <f t="shared" si="12"/>
        <v>0.01</v>
      </c>
      <c r="U58" s="8">
        <f t="shared" si="13"/>
        <v>0.01</v>
      </c>
      <c r="W58">
        <f t="shared" si="25"/>
        <v>0</v>
      </c>
      <c r="X58" s="5">
        <f t="shared" si="36"/>
        <v>0</v>
      </c>
    </row>
    <row r="59" spans="1:24" x14ac:dyDescent="0.35">
      <c r="A59">
        <v>55</v>
      </c>
      <c r="B59" s="5">
        <f t="shared" si="24"/>
        <v>84455.940408091119</v>
      </c>
      <c r="C59" s="6">
        <f t="shared" si="9"/>
        <v>1.2E-2</v>
      </c>
      <c r="D59" s="7">
        <f t="shared" si="7"/>
        <v>0.06</v>
      </c>
      <c r="E59" s="5">
        <f t="shared" si="8"/>
        <v>5067.356424485467</v>
      </c>
      <c r="F59" s="5">
        <f t="shared" si="10"/>
        <v>14300.14986602631</v>
      </c>
      <c r="G59" s="5">
        <f t="shared" si="14"/>
        <v>10725.112399519732</v>
      </c>
      <c r="I59" s="5">
        <f t="shared" si="39"/>
        <v>0</v>
      </c>
      <c r="J59" s="5">
        <f t="shared" si="40"/>
        <v>3575.0374665065774</v>
      </c>
      <c r="K59" s="5">
        <f t="shared" si="41"/>
        <v>0</v>
      </c>
      <c r="L59" s="5">
        <f t="shared" si="42"/>
        <v>3575.0374665065774</v>
      </c>
      <c r="M59" s="5">
        <f t="shared" si="43"/>
        <v>31727.017602536951</v>
      </c>
      <c r="N59" s="5">
        <f t="shared" si="37"/>
        <v>0</v>
      </c>
      <c r="O59" s="5">
        <f t="shared" si="38"/>
        <v>0</v>
      </c>
      <c r="P59" s="5"/>
      <c r="Q59" s="9">
        <f t="shared" si="35"/>
        <v>2.9434475140904155</v>
      </c>
      <c r="R59" s="5"/>
      <c r="S59" s="5"/>
      <c r="T59" s="8">
        <f t="shared" si="12"/>
        <v>0.01</v>
      </c>
      <c r="U59" s="8">
        <f t="shared" si="13"/>
        <v>0.01</v>
      </c>
      <c r="W59">
        <f t="shared" si="25"/>
        <v>0</v>
      </c>
      <c r="X59" s="5">
        <f t="shared" si="36"/>
        <v>0</v>
      </c>
    </row>
    <row r="60" spans="1:24" x14ac:dyDescent="0.35">
      <c r="A60">
        <v>56</v>
      </c>
      <c r="B60" s="5">
        <f t="shared" si="24"/>
        <v>95181.052807610846</v>
      </c>
      <c r="C60" s="6">
        <f t="shared" si="9"/>
        <v>1.2E-2</v>
      </c>
      <c r="D60" s="7">
        <f t="shared" si="7"/>
        <v>0.06</v>
      </c>
      <c r="E60" s="5">
        <f t="shared" si="8"/>
        <v>5710.8631684566508</v>
      </c>
      <c r="F60" s="5">
        <f t="shared" si="10"/>
        <v>9285.9006349632273</v>
      </c>
      <c r="G60" s="5">
        <f t="shared" si="14"/>
        <v>0</v>
      </c>
      <c r="I60" s="5">
        <f t="shared" si="39"/>
        <v>0</v>
      </c>
      <c r="J60" s="5">
        <f t="shared" si="40"/>
        <v>0</v>
      </c>
      <c r="K60" s="5">
        <f t="shared" si="41"/>
        <v>0</v>
      </c>
      <c r="L60" s="5">
        <f t="shared" si="42"/>
        <v>0</v>
      </c>
      <c r="M60" s="5">
        <f t="shared" si="43"/>
        <v>31727.017602536951</v>
      </c>
      <c r="N60" s="5">
        <f t="shared" si="37"/>
        <v>0</v>
      </c>
      <c r="O60" s="5">
        <f t="shared" si="38"/>
        <v>0</v>
      </c>
      <c r="P60" s="5"/>
      <c r="Q60" s="9">
        <f t="shared" si="35"/>
        <v>0</v>
      </c>
      <c r="R60" s="5"/>
      <c r="S60" s="5"/>
      <c r="T60" s="8">
        <f t="shared" si="12"/>
        <v>0.01</v>
      </c>
      <c r="U60" s="8">
        <f t="shared" si="13"/>
        <v>0.01</v>
      </c>
      <c r="W60">
        <f t="shared" si="25"/>
        <v>0</v>
      </c>
      <c r="X60" s="5">
        <f t="shared" si="36"/>
        <v>0</v>
      </c>
    </row>
    <row r="61" spans="1:24" x14ac:dyDescent="0.35">
      <c r="A61">
        <v>57</v>
      </c>
      <c r="B61" s="5">
        <f t="shared" si="24"/>
        <v>95181.052807610846</v>
      </c>
      <c r="C61" s="6">
        <f t="shared" si="9"/>
        <v>1.2E-2</v>
      </c>
      <c r="D61" s="7">
        <f t="shared" si="7"/>
        <v>0.06</v>
      </c>
      <c r="E61" s="5">
        <f t="shared" si="8"/>
        <v>5710.8631684566508</v>
      </c>
      <c r="F61" s="5">
        <f t="shared" si="10"/>
        <v>14996.763803419879</v>
      </c>
      <c r="G61" s="5">
        <f t="shared" si="14"/>
        <v>11247.57285256491</v>
      </c>
      <c r="I61" s="5">
        <f t="shared" si="39"/>
        <v>0</v>
      </c>
      <c r="J61" s="5">
        <f t="shared" si="40"/>
        <v>3749.1909508549697</v>
      </c>
      <c r="K61" s="5">
        <f t="shared" si="41"/>
        <v>0</v>
      </c>
      <c r="L61" s="5">
        <f t="shared" si="42"/>
        <v>3749.1909508549697</v>
      </c>
      <c r="M61" s="5">
        <f t="shared" si="43"/>
        <v>35476.208553391923</v>
      </c>
      <c r="N61" s="5">
        <f t="shared" si="37"/>
        <v>0</v>
      </c>
      <c r="O61" s="5">
        <f t="shared" si="38"/>
        <v>0</v>
      </c>
      <c r="P61" s="5"/>
      <c r="Q61" s="9">
        <f t="shared" si="35"/>
        <v>3.0868338828705917</v>
      </c>
      <c r="R61" s="5"/>
      <c r="S61" s="5"/>
      <c r="T61" s="8">
        <f t="shared" si="12"/>
        <v>0.01</v>
      </c>
      <c r="U61" s="8">
        <f t="shared" si="13"/>
        <v>0.01</v>
      </c>
      <c r="W61">
        <f t="shared" si="25"/>
        <v>0</v>
      </c>
      <c r="X61" s="5">
        <f t="shared" si="36"/>
        <v>0</v>
      </c>
    </row>
    <row r="62" spans="1:24" x14ac:dyDescent="0.35">
      <c r="A62">
        <v>58</v>
      </c>
      <c r="B62" s="5">
        <f t="shared" si="24"/>
        <v>106428.62566017575</v>
      </c>
      <c r="C62" s="6">
        <f t="shared" si="9"/>
        <v>1.2E-2</v>
      </c>
      <c r="D62" s="7">
        <f t="shared" si="7"/>
        <v>0.06</v>
      </c>
      <c r="E62" s="5">
        <f t="shared" si="8"/>
        <v>6385.7175396105449</v>
      </c>
      <c r="F62" s="5">
        <f t="shared" si="10"/>
        <v>10134.908490465514</v>
      </c>
      <c r="G62" s="5">
        <f t="shared" si="14"/>
        <v>0</v>
      </c>
      <c r="I62" s="5">
        <f t="shared" si="39"/>
        <v>0</v>
      </c>
      <c r="J62" s="5">
        <f t="shared" si="40"/>
        <v>0</v>
      </c>
      <c r="K62" s="5">
        <f t="shared" si="41"/>
        <v>0</v>
      </c>
      <c r="L62" s="5">
        <f t="shared" si="42"/>
        <v>0</v>
      </c>
      <c r="M62" s="5">
        <f t="shared" si="43"/>
        <v>35476.208553391923</v>
      </c>
      <c r="N62" s="5">
        <f t="shared" si="37"/>
        <v>0</v>
      </c>
      <c r="O62" s="5">
        <f t="shared" si="38"/>
        <v>0</v>
      </c>
      <c r="P62" s="5"/>
      <c r="Q62" s="9">
        <f>L62/L$2</f>
        <v>0</v>
      </c>
      <c r="R62" s="5"/>
      <c r="S62" s="5"/>
      <c r="T62" s="8">
        <f t="shared" si="12"/>
        <v>0.01</v>
      </c>
      <c r="U62" s="8">
        <f t="shared" si="13"/>
        <v>0.01</v>
      </c>
      <c r="W62">
        <f t="shared" si="25"/>
        <v>0</v>
      </c>
      <c r="X62" s="5">
        <f t="shared" si="36"/>
        <v>0</v>
      </c>
    </row>
    <row r="63" spans="1:24" x14ac:dyDescent="0.35">
      <c r="A63">
        <v>59</v>
      </c>
      <c r="B63" s="5">
        <f t="shared" si="24"/>
        <v>106428.62566017575</v>
      </c>
      <c r="C63" s="6">
        <f t="shared" si="9"/>
        <v>1.2E-2</v>
      </c>
      <c r="D63" s="7">
        <f t="shared" si="7"/>
        <v>0.06</v>
      </c>
      <c r="E63" s="5">
        <f t="shared" si="8"/>
        <v>6385.7175396105449</v>
      </c>
      <c r="F63" s="5">
        <f t="shared" si="10"/>
        <v>16520.626030076059</v>
      </c>
      <c r="G63" s="5">
        <f t="shared" si="14"/>
        <v>12390.469522557043</v>
      </c>
      <c r="I63" s="5">
        <f t="shared" si="39"/>
        <v>0</v>
      </c>
      <c r="J63" s="5">
        <f t="shared" si="40"/>
        <v>4130.1565075190147</v>
      </c>
      <c r="K63" s="5">
        <f t="shared" si="41"/>
        <v>0</v>
      </c>
      <c r="L63" s="5">
        <f t="shared" si="42"/>
        <v>4130.1565075190147</v>
      </c>
      <c r="M63" s="5">
        <f t="shared" si="43"/>
        <v>39606.365060910939</v>
      </c>
      <c r="N63" s="5">
        <f t="shared" si="37"/>
        <v>0</v>
      </c>
      <c r="O63" s="5">
        <f t="shared" si="38"/>
        <v>0</v>
      </c>
      <c r="P63" s="5"/>
      <c r="Q63" s="9">
        <f t="shared" si="35"/>
        <v>3.4004955245239885</v>
      </c>
      <c r="R63" s="5"/>
      <c r="S63" s="5"/>
      <c r="T63" s="8">
        <f t="shared" si="12"/>
        <v>0.01</v>
      </c>
      <c r="U63" s="8">
        <f t="shared" si="13"/>
        <v>0.01</v>
      </c>
      <c r="W63">
        <f t="shared" si="25"/>
        <v>0</v>
      </c>
      <c r="X63" s="5">
        <f t="shared" si="36"/>
        <v>0</v>
      </c>
    </row>
    <row r="64" spans="1:24" x14ac:dyDescent="0.35">
      <c r="A64">
        <v>60</v>
      </c>
      <c r="B64" s="5">
        <f t="shared" si="24"/>
        <v>118819.0951827328</v>
      </c>
      <c r="C64" s="6">
        <f t="shared" si="9"/>
        <v>1.2E-2</v>
      </c>
      <c r="D64" s="7">
        <f t="shared" si="7"/>
        <v>0.06</v>
      </c>
      <c r="E64" s="5">
        <f t="shared" si="8"/>
        <v>7129.1457109639678</v>
      </c>
      <c r="F64" s="5">
        <f t="shared" si="10"/>
        <v>11259.302218482982</v>
      </c>
      <c r="G64" s="5">
        <f t="shared" si="14"/>
        <v>0</v>
      </c>
      <c r="I64" s="5">
        <f t="shared" si="39"/>
        <v>8280</v>
      </c>
      <c r="J64" s="5">
        <f t="shared" si="40"/>
        <v>0</v>
      </c>
      <c r="K64" s="5">
        <f t="shared" si="41"/>
        <v>2070</v>
      </c>
      <c r="L64" s="5">
        <f t="shared" si="42"/>
        <v>2070</v>
      </c>
      <c r="M64" s="5">
        <f t="shared" si="43"/>
        <v>41676.365060910939</v>
      </c>
      <c r="N64" s="5">
        <f t="shared" si="37"/>
        <v>0</v>
      </c>
      <c r="O64" s="5">
        <f t="shared" si="38"/>
        <v>0</v>
      </c>
      <c r="P64" s="5"/>
      <c r="Q64" s="9">
        <f t="shared" si="35"/>
        <v>1.7042999999999999</v>
      </c>
      <c r="R64" s="5"/>
      <c r="S64" s="5"/>
      <c r="T64" s="8">
        <f t="shared" si="12"/>
        <v>0.01</v>
      </c>
      <c r="U64" s="8">
        <f t="shared" si="13"/>
        <v>0.01</v>
      </c>
      <c r="W64">
        <f t="shared" si="25"/>
        <v>0</v>
      </c>
      <c r="X64" s="5">
        <f t="shared" si="36"/>
        <v>0</v>
      </c>
    </row>
    <row r="65" spans="1:24" x14ac:dyDescent="0.35">
      <c r="A65">
        <v>61</v>
      </c>
      <c r="B65" s="5">
        <f t="shared" si="24"/>
        <v>114679.0951827328</v>
      </c>
      <c r="C65" s="6">
        <f t="shared" si="9"/>
        <v>1.2E-2</v>
      </c>
      <c r="D65" s="7">
        <f t="shared" si="7"/>
        <v>0.06</v>
      </c>
      <c r="E65" s="5">
        <f t="shared" si="8"/>
        <v>6880.7457109639672</v>
      </c>
      <c r="F65" s="5">
        <f t="shared" si="10"/>
        <v>18140.047929446948</v>
      </c>
      <c r="G65" s="5">
        <f t="shared" si="14"/>
        <v>13605.035947085211</v>
      </c>
      <c r="I65" s="5">
        <f t="shared" si="39"/>
        <v>0</v>
      </c>
      <c r="J65" s="5">
        <f t="shared" si="40"/>
        <v>4535.011982361737</v>
      </c>
      <c r="K65" s="5">
        <f t="shared" si="41"/>
        <v>0</v>
      </c>
      <c r="L65" s="5">
        <f t="shared" si="42"/>
        <v>4535.011982361737</v>
      </c>
      <c r="M65" s="5">
        <f t="shared" si="43"/>
        <v>46211.377043272674</v>
      </c>
      <c r="N65" s="5">
        <f t="shared" si="37"/>
        <v>0</v>
      </c>
      <c r="O65" s="5">
        <f t="shared" si="38"/>
        <v>0</v>
      </c>
      <c r="P65" s="5"/>
      <c r="Q65" s="9">
        <f t="shared" si="35"/>
        <v>3.7338265321444966</v>
      </c>
      <c r="R65" s="5"/>
      <c r="S65" s="5"/>
      <c r="T65" s="8">
        <f t="shared" si="12"/>
        <v>0.01</v>
      </c>
      <c r="U65" s="8">
        <f t="shared" si="13"/>
        <v>0.01</v>
      </c>
      <c r="W65">
        <f t="shared" si="25"/>
        <v>0</v>
      </c>
      <c r="X65" s="5">
        <f t="shared" si="36"/>
        <v>0</v>
      </c>
    </row>
    <row r="66" spans="1:24" x14ac:dyDescent="0.35">
      <c r="A66">
        <v>62</v>
      </c>
      <c r="B66" s="5">
        <f t="shared" si="24"/>
        <v>128284.13112981801</v>
      </c>
      <c r="C66" s="6">
        <f t="shared" si="9"/>
        <v>1.2E-2</v>
      </c>
      <c r="D66" s="7">
        <f t="shared" si="7"/>
        <v>0.06</v>
      </c>
      <c r="E66" s="5">
        <f t="shared" si="8"/>
        <v>7697.0478677890806</v>
      </c>
      <c r="F66" s="5">
        <f t="shared" si="10"/>
        <v>12232.059850150816</v>
      </c>
      <c r="G66" s="5">
        <f t="shared" si="14"/>
        <v>0</v>
      </c>
      <c r="I66" s="5">
        <f t="shared" si="39"/>
        <v>0</v>
      </c>
      <c r="J66" s="5">
        <f t="shared" si="40"/>
        <v>0</v>
      </c>
      <c r="K66" s="5">
        <f t="shared" si="41"/>
        <v>0</v>
      </c>
      <c r="L66" s="5">
        <f t="shared" si="42"/>
        <v>0</v>
      </c>
      <c r="M66" s="5">
        <f t="shared" si="43"/>
        <v>46211.377043272674</v>
      </c>
      <c r="N66" s="5">
        <f t="shared" si="37"/>
        <v>0</v>
      </c>
      <c r="O66" s="5">
        <f t="shared" si="38"/>
        <v>0</v>
      </c>
      <c r="P66" s="5"/>
      <c r="Q66" s="9">
        <f t="shared" si="35"/>
        <v>0</v>
      </c>
      <c r="R66" s="5"/>
      <c r="S66" s="5"/>
      <c r="T66" s="8">
        <f t="shared" si="12"/>
        <v>0.01</v>
      </c>
      <c r="U66" s="8">
        <f t="shared" si="13"/>
        <v>0.01</v>
      </c>
      <c r="W66">
        <f t="shared" si="25"/>
        <v>0</v>
      </c>
      <c r="X66" s="5">
        <f t="shared" si="36"/>
        <v>0</v>
      </c>
    </row>
    <row r="67" spans="1:24" x14ac:dyDescent="0.35">
      <c r="A67">
        <v>63</v>
      </c>
      <c r="B67" s="5">
        <f t="shared" si="24"/>
        <v>128284.13112981801</v>
      </c>
      <c r="C67" s="6">
        <f t="shared" si="9"/>
        <v>1.2E-2</v>
      </c>
      <c r="D67" s="7">
        <f t="shared" si="7"/>
        <v>0.06</v>
      </c>
      <c r="E67" s="5">
        <f t="shared" si="8"/>
        <v>7697.0478677890806</v>
      </c>
      <c r="F67" s="5">
        <f t="shared" si="10"/>
        <v>19929.107717939896</v>
      </c>
      <c r="G67" s="5">
        <f t="shared" si="14"/>
        <v>14946.830788454921</v>
      </c>
      <c r="I67" s="5">
        <f t="shared" si="39"/>
        <v>0</v>
      </c>
      <c r="J67" s="5">
        <f t="shared" si="40"/>
        <v>4982.2769294849741</v>
      </c>
      <c r="K67" s="5">
        <f t="shared" si="41"/>
        <v>0</v>
      </c>
      <c r="L67" s="5">
        <f t="shared" si="42"/>
        <v>4982.2769294849741</v>
      </c>
      <c r="M67" s="5">
        <f t="shared" si="43"/>
        <v>51193.653972757646</v>
      </c>
      <c r="N67" s="5">
        <f t="shared" si="37"/>
        <v>0</v>
      </c>
      <c r="O67" s="5">
        <f t="shared" si="38"/>
        <v>0</v>
      </c>
      <c r="P67" s="5"/>
      <c r="Q67" s="9">
        <f t="shared" si="35"/>
        <v>4.1020746719426286</v>
      </c>
      <c r="R67" s="5"/>
      <c r="S67" s="5"/>
      <c r="T67" s="8">
        <f t="shared" si="12"/>
        <v>0.01</v>
      </c>
      <c r="U67" s="8">
        <f t="shared" si="13"/>
        <v>0.01</v>
      </c>
      <c r="W67">
        <f t="shared" si="25"/>
        <v>8280</v>
      </c>
      <c r="X67" s="5">
        <f t="shared" si="36"/>
        <v>0</v>
      </c>
    </row>
    <row r="68" spans="1:24" x14ac:dyDescent="0.35">
      <c r="A68">
        <v>64</v>
      </c>
      <c r="B68" s="5">
        <f t="shared" si="24"/>
        <v>143230.96191827292</v>
      </c>
      <c r="C68" s="6">
        <f t="shared" si="9"/>
        <v>1.2E-2</v>
      </c>
      <c r="D68" s="7">
        <f t="shared" si="7"/>
        <v>0.06</v>
      </c>
      <c r="E68" s="5">
        <f t="shared" si="8"/>
        <v>8593.8577150963756</v>
      </c>
      <c r="F68" s="5">
        <f t="shared" si="10"/>
        <v>13576.134644581351</v>
      </c>
      <c r="G68" s="5">
        <f t="shared" si="14"/>
        <v>10182.100983436012</v>
      </c>
      <c r="I68" s="5">
        <f t="shared" si="39"/>
        <v>0</v>
      </c>
      <c r="J68" s="5">
        <f t="shared" si="40"/>
        <v>3394.0336611453376</v>
      </c>
      <c r="K68" s="5">
        <f t="shared" si="41"/>
        <v>0</v>
      </c>
      <c r="L68" s="5">
        <f t="shared" si="42"/>
        <v>3394.0336611453376</v>
      </c>
      <c r="M68" s="5">
        <f t="shared" si="43"/>
        <v>54587.687633902984</v>
      </c>
      <c r="N68" s="5">
        <f t="shared" si="37"/>
        <v>0</v>
      </c>
      <c r="O68" s="5">
        <f t="shared" si="38"/>
        <v>0</v>
      </c>
      <c r="P68" s="5"/>
      <c r="Q68" s="9">
        <f t="shared" si="35"/>
        <v>2.794421047676328</v>
      </c>
      <c r="R68" s="5"/>
      <c r="S68" s="5"/>
      <c r="T68" s="8">
        <f t="shared" si="12"/>
        <v>0.01</v>
      </c>
      <c r="U68" s="8">
        <f t="shared" si="13"/>
        <v>0.01</v>
      </c>
      <c r="W68">
        <f t="shared" si="25"/>
        <v>0</v>
      </c>
      <c r="X68" s="5">
        <f t="shared" si="36"/>
        <v>0</v>
      </c>
    </row>
    <row r="69" spans="1:24" x14ac:dyDescent="0.35">
      <c r="A69">
        <v>65</v>
      </c>
      <c r="B69" s="5">
        <f t="shared" si="24"/>
        <v>153413.06290170894</v>
      </c>
      <c r="C69" s="6">
        <f t="shared" si="9"/>
        <v>1.2E-2</v>
      </c>
      <c r="D69" s="7">
        <f t="shared" si="7"/>
        <v>0.06</v>
      </c>
      <c r="E69" s="5">
        <f t="shared" si="8"/>
        <v>9204.783774102536</v>
      </c>
      <c r="F69" s="5">
        <f t="shared" si="10"/>
        <v>12598.817435247875</v>
      </c>
      <c r="G69" s="5">
        <f t="shared" si="14"/>
        <v>0</v>
      </c>
      <c r="I69" s="5">
        <f t="shared" si="39"/>
        <v>0</v>
      </c>
      <c r="J69" s="5">
        <f t="shared" si="40"/>
        <v>0</v>
      </c>
      <c r="K69" s="5">
        <f t="shared" si="41"/>
        <v>0</v>
      </c>
      <c r="L69" s="5">
        <f t="shared" si="42"/>
        <v>0</v>
      </c>
      <c r="M69" s="5">
        <f t="shared" si="43"/>
        <v>54587.687633902984</v>
      </c>
      <c r="N69" s="5">
        <f t="shared" si="37"/>
        <v>0</v>
      </c>
      <c r="O69" s="5">
        <f t="shared" si="38"/>
        <v>0</v>
      </c>
      <c r="P69" s="5"/>
      <c r="Q69" s="9">
        <f t="shared" si="35"/>
        <v>0</v>
      </c>
      <c r="R69" s="5"/>
      <c r="S69" s="5"/>
      <c r="T69" s="8">
        <f t="shared" ref="T69:T100" si="44">IF(B69&gt;2499.99,F$2,U69)</f>
        <v>0.01</v>
      </c>
      <c r="U69" s="8">
        <f t="shared" ref="U69:U100" si="45">IF(B69&lt;2500,E$2,T69)</f>
        <v>0.01</v>
      </c>
      <c r="W69">
        <f t="shared" si="25"/>
        <v>0</v>
      </c>
      <c r="X69" s="5">
        <f t="shared" si="36"/>
        <v>0</v>
      </c>
    </row>
    <row r="70" spans="1:24" x14ac:dyDescent="0.35">
      <c r="A70">
        <v>66</v>
      </c>
      <c r="B70" s="5">
        <f t="shared" si="24"/>
        <v>153413.06290170894</v>
      </c>
      <c r="C70" s="6">
        <f t="shared" si="9"/>
        <v>1.2E-2</v>
      </c>
      <c r="D70" s="7">
        <f t="shared" ref="D70:D133" si="46">C70*5</f>
        <v>0.06</v>
      </c>
      <c r="E70" s="5">
        <f t="shared" ref="E70:E133" si="47">B70*D70</f>
        <v>9204.783774102536</v>
      </c>
      <c r="F70" s="5">
        <f t="shared" si="10"/>
        <v>21803.60120935041</v>
      </c>
      <c r="G70" s="5">
        <f t="shared" si="14"/>
        <v>16352.700907012808</v>
      </c>
      <c r="I70" s="5">
        <f t="shared" si="39"/>
        <v>0</v>
      </c>
      <c r="J70" s="5">
        <f t="shared" si="40"/>
        <v>5450.9003023376026</v>
      </c>
      <c r="K70" s="5">
        <f t="shared" si="41"/>
        <v>0</v>
      </c>
      <c r="L70" s="5">
        <f t="shared" si="42"/>
        <v>5450.9003023376026</v>
      </c>
      <c r="M70" s="5">
        <f t="shared" si="43"/>
        <v>60038.587936240583</v>
      </c>
      <c r="N70" s="5">
        <f t="shared" si="37"/>
        <v>0</v>
      </c>
      <c r="O70" s="5">
        <f t="shared" si="38"/>
        <v>0</v>
      </c>
      <c r="P70" s="5"/>
      <c r="Q70" s="9">
        <f>L70/L$2</f>
        <v>4.4879079155912924</v>
      </c>
      <c r="R70" s="5"/>
      <c r="S70" s="5"/>
      <c r="T70" s="8">
        <f t="shared" si="44"/>
        <v>0.01</v>
      </c>
      <c r="U70" s="8">
        <f t="shared" si="45"/>
        <v>0.01</v>
      </c>
      <c r="W70">
        <f t="shared" si="25"/>
        <v>0</v>
      </c>
      <c r="X70" s="5">
        <f t="shared" si="36"/>
        <v>0</v>
      </c>
    </row>
    <row r="71" spans="1:24" x14ac:dyDescent="0.35">
      <c r="A71">
        <v>67</v>
      </c>
      <c r="B71" s="5">
        <f t="shared" si="24"/>
        <v>169765.76380872173</v>
      </c>
      <c r="C71" s="6">
        <f t="shared" ref="C71:C134" si="48">C70</f>
        <v>1.2E-2</v>
      </c>
      <c r="D71" s="7">
        <f t="shared" si="46"/>
        <v>0.06</v>
      </c>
      <c r="E71" s="5">
        <f t="shared" si="47"/>
        <v>10185.945828523303</v>
      </c>
      <c r="F71" s="5">
        <f t="shared" ref="F71:F134" si="49">F70+E71-G70</f>
        <v>15636.846130860908</v>
      </c>
      <c r="G71" s="5">
        <f t="shared" si="14"/>
        <v>11727.63459814568</v>
      </c>
      <c r="I71" s="5">
        <f t="shared" si="39"/>
        <v>0</v>
      </c>
      <c r="J71" s="5">
        <f t="shared" si="40"/>
        <v>3909.2115327152269</v>
      </c>
      <c r="K71" s="5">
        <f t="shared" si="41"/>
        <v>0</v>
      </c>
      <c r="L71" s="5">
        <f t="shared" si="42"/>
        <v>3909.2115327152269</v>
      </c>
      <c r="M71" s="5">
        <f t="shared" si="43"/>
        <v>63947.799468955811</v>
      </c>
      <c r="N71" s="5">
        <f t="shared" si="37"/>
        <v>0</v>
      </c>
      <c r="O71" s="5">
        <f t="shared" si="38"/>
        <v>0</v>
      </c>
      <c r="P71" s="5"/>
      <c r="Q71" s="9">
        <f t="shared" si="35"/>
        <v>3.2185841619355369</v>
      </c>
      <c r="R71" s="5"/>
      <c r="S71" s="5"/>
      <c r="T71" s="8">
        <f t="shared" si="44"/>
        <v>0.01</v>
      </c>
      <c r="U71" s="8">
        <f t="shared" si="45"/>
        <v>0.01</v>
      </c>
      <c r="W71">
        <f t="shared" si="25"/>
        <v>0</v>
      </c>
      <c r="X71" s="5">
        <f t="shared" si="36"/>
        <v>0</v>
      </c>
    </row>
    <row r="72" spans="1:24" x14ac:dyDescent="0.35">
      <c r="A72">
        <v>68</v>
      </c>
      <c r="B72" s="5">
        <f t="shared" si="24"/>
        <v>181493.3984068674</v>
      </c>
      <c r="C72" s="6">
        <f t="shared" si="48"/>
        <v>1.2E-2</v>
      </c>
      <c r="D72" s="7">
        <f t="shared" si="46"/>
        <v>0.06</v>
      </c>
      <c r="E72" s="5">
        <f t="shared" si="47"/>
        <v>10889.603904412044</v>
      </c>
      <c r="F72" s="5">
        <f t="shared" si="49"/>
        <v>14798.815437127272</v>
      </c>
      <c r="G72" s="5">
        <f t="shared" si="14"/>
        <v>11099.111577845455</v>
      </c>
      <c r="I72" s="5">
        <f t="shared" si="39"/>
        <v>0</v>
      </c>
      <c r="J72" s="5">
        <f t="shared" si="40"/>
        <v>3699.703859281818</v>
      </c>
      <c r="K72" s="5">
        <f t="shared" si="41"/>
        <v>0</v>
      </c>
      <c r="L72" s="5">
        <f t="shared" si="42"/>
        <v>3699.703859281818</v>
      </c>
      <c r="M72" s="5">
        <f t="shared" si="43"/>
        <v>67647.503328237624</v>
      </c>
      <c r="N72" s="5">
        <f t="shared" si="37"/>
        <v>0</v>
      </c>
      <c r="O72" s="5">
        <f t="shared" si="38"/>
        <v>0</v>
      </c>
      <c r="P72" s="5"/>
      <c r="Q72" s="9">
        <f t="shared" si="35"/>
        <v>3.0460895108086969</v>
      </c>
      <c r="R72" s="5"/>
      <c r="S72" s="5"/>
      <c r="T72" s="8">
        <f t="shared" si="44"/>
        <v>0.01</v>
      </c>
      <c r="U72" s="8">
        <f t="shared" si="45"/>
        <v>0.01</v>
      </c>
      <c r="W72">
        <f t="shared" si="25"/>
        <v>0</v>
      </c>
      <c r="X72" s="5">
        <f t="shared" si="36"/>
        <v>0</v>
      </c>
    </row>
    <row r="73" spans="1:24" x14ac:dyDescent="0.35">
      <c r="A73">
        <v>69</v>
      </c>
      <c r="B73" s="5">
        <f t="shared" si="24"/>
        <v>192592.50998471287</v>
      </c>
      <c r="C73" s="6">
        <f t="shared" si="48"/>
        <v>1.2E-2</v>
      </c>
      <c r="D73" s="7">
        <f t="shared" si="46"/>
        <v>0.06</v>
      </c>
      <c r="E73" s="5">
        <f t="shared" si="47"/>
        <v>11555.550599082771</v>
      </c>
      <c r="F73" s="5">
        <f t="shared" si="49"/>
        <v>15255.254458364587</v>
      </c>
      <c r="G73" s="5">
        <f t="shared" si="14"/>
        <v>11441.44084377344</v>
      </c>
      <c r="I73" s="5">
        <f t="shared" si="39"/>
        <v>8663.4</v>
      </c>
      <c r="J73" s="5">
        <f t="shared" si="40"/>
        <v>3813.8136145911467</v>
      </c>
      <c r="K73" s="5">
        <f t="shared" si="41"/>
        <v>2165.85</v>
      </c>
      <c r="L73" s="5">
        <f t="shared" si="42"/>
        <v>5979.6636145911471</v>
      </c>
      <c r="M73" s="5">
        <f t="shared" si="43"/>
        <v>73627.166942828771</v>
      </c>
      <c r="N73" s="5">
        <f t="shared" si="37"/>
        <v>0</v>
      </c>
      <c r="O73" s="5">
        <f t="shared" si="38"/>
        <v>0</v>
      </c>
      <c r="P73" s="5"/>
      <c r="Q73" s="9">
        <f t="shared" si="35"/>
        <v>4.9232563760133772</v>
      </c>
      <c r="R73" s="5"/>
      <c r="S73" s="5"/>
      <c r="T73" s="8">
        <f t="shared" si="44"/>
        <v>0.01</v>
      </c>
      <c r="U73" s="8">
        <f t="shared" si="45"/>
        <v>0.01</v>
      </c>
      <c r="W73">
        <f t="shared" si="25"/>
        <v>0</v>
      </c>
      <c r="X73" s="5">
        <f t="shared" si="36"/>
        <v>8280</v>
      </c>
    </row>
    <row r="74" spans="1:24" x14ac:dyDescent="0.35">
      <c r="A74">
        <v>70</v>
      </c>
      <c r="B74" s="5">
        <f t="shared" si="24"/>
        <v>199702.25082848631</v>
      </c>
      <c r="C74" s="6">
        <f t="shared" si="48"/>
        <v>1.2E-2</v>
      </c>
      <c r="D74" s="7">
        <f t="shared" si="46"/>
        <v>0.06</v>
      </c>
      <c r="E74" s="5">
        <f t="shared" si="47"/>
        <v>11982.135049709179</v>
      </c>
      <c r="F74" s="5">
        <f t="shared" si="49"/>
        <v>15795.948664300324</v>
      </c>
      <c r="G74" s="5">
        <f t="shared" si="14"/>
        <v>11846.961498225242</v>
      </c>
      <c r="I74" s="5">
        <f t="shared" si="39"/>
        <v>0</v>
      </c>
      <c r="J74" s="5">
        <f t="shared" si="40"/>
        <v>3948.9871660750809</v>
      </c>
      <c r="K74" s="5">
        <f t="shared" si="41"/>
        <v>0</v>
      </c>
      <c r="L74" s="5">
        <f t="shared" si="42"/>
        <v>3948.9871660750809</v>
      </c>
      <c r="M74" s="5">
        <f t="shared" si="43"/>
        <v>77576.154108903851</v>
      </c>
      <c r="N74" s="5">
        <f t="shared" si="37"/>
        <v>0</v>
      </c>
      <c r="O74" s="5">
        <f t="shared" si="38"/>
        <v>0</v>
      </c>
      <c r="P74" s="5"/>
      <c r="Q74" s="9">
        <f>L74/L$2</f>
        <v>3.2513327667351497</v>
      </c>
      <c r="R74" s="5"/>
      <c r="S74" s="5"/>
      <c r="T74" s="8">
        <f t="shared" si="44"/>
        <v>0.01</v>
      </c>
      <c r="U74" s="8">
        <f t="shared" si="45"/>
        <v>0.01</v>
      </c>
      <c r="W74">
        <f t="shared" si="25"/>
        <v>0</v>
      </c>
      <c r="X74" s="5">
        <f t="shared" si="36"/>
        <v>0</v>
      </c>
    </row>
    <row r="75" spans="1:24" x14ac:dyDescent="0.35">
      <c r="A75">
        <v>71</v>
      </c>
      <c r="B75" s="5">
        <f t="shared" si="24"/>
        <v>211549.21232671157</v>
      </c>
      <c r="C75" s="6">
        <f t="shared" si="48"/>
        <v>1.2E-2</v>
      </c>
      <c r="D75" s="7">
        <f t="shared" si="46"/>
        <v>0.06</v>
      </c>
      <c r="E75" s="5">
        <f t="shared" si="47"/>
        <v>12692.952739602693</v>
      </c>
      <c r="F75" s="5">
        <f t="shared" si="49"/>
        <v>16641.939905677773</v>
      </c>
      <c r="G75" s="5">
        <f t="shared" si="14"/>
        <v>12481.454929258329</v>
      </c>
      <c r="I75" s="5">
        <f t="shared" si="39"/>
        <v>0</v>
      </c>
      <c r="J75" s="5">
        <f t="shared" si="40"/>
        <v>4160.4849764194432</v>
      </c>
      <c r="K75" s="5">
        <f t="shared" si="41"/>
        <v>0</v>
      </c>
      <c r="L75" s="5">
        <f t="shared" si="42"/>
        <v>4160.4849764194432</v>
      </c>
      <c r="M75" s="5">
        <f t="shared" si="43"/>
        <v>81736.639085323288</v>
      </c>
      <c r="N75" s="5">
        <f t="shared" si="37"/>
        <v>0</v>
      </c>
      <c r="O75" s="5">
        <f t="shared" si="38"/>
        <v>0</v>
      </c>
      <c r="P75" s="5"/>
      <c r="Q75" s="9">
        <f>L75/L$2</f>
        <v>3.4254659639186746</v>
      </c>
      <c r="R75" s="5"/>
      <c r="S75" s="5"/>
      <c r="T75" s="8">
        <f t="shared" si="44"/>
        <v>0.01</v>
      </c>
      <c r="U75" s="8">
        <f t="shared" si="45"/>
        <v>0.01</v>
      </c>
      <c r="W75">
        <f t="shared" si="25"/>
        <v>0</v>
      </c>
      <c r="X75" s="5">
        <f t="shared" si="36"/>
        <v>0</v>
      </c>
    </row>
    <row r="76" spans="1:24" x14ac:dyDescent="0.35">
      <c r="A76">
        <v>72</v>
      </c>
      <c r="B76" s="5">
        <f t="shared" si="24"/>
        <v>224030.66725596989</v>
      </c>
      <c r="C76" s="6">
        <f t="shared" si="48"/>
        <v>1.2E-2</v>
      </c>
      <c r="D76" s="7">
        <f t="shared" si="46"/>
        <v>0.06</v>
      </c>
      <c r="E76" s="5">
        <f t="shared" si="47"/>
        <v>13441.840035358193</v>
      </c>
      <c r="F76" s="5">
        <f t="shared" si="49"/>
        <v>17602.325011777637</v>
      </c>
      <c r="G76" s="5">
        <f t="shared" si="14"/>
        <v>13201.743758833229</v>
      </c>
      <c r="I76" s="5">
        <f t="shared" si="39"/>
        <v>0</v>
      </c>
      <c r="J76" s="5">
        <f t="shared" si="40"/>
        <v>4400.5812529444092</v>
      </c>
      <c r="K76" s="5">
        <f t="shared" si="41"/>
        <v>0</v>
      </c>
      <c r="L76" s="5">
        <f t="shared" si="42"/>
        <v>4400.5812529444092</v>
      </c>
      <c r="M76" s="5">
        <f t="shared" si="43"/>
        <v>86137.220338267696</v>
      </c>
      <c r="N76" s="5">
        <f t="shared" si="37"/>
        <v>0</v>
      </c>
      <c r="O76" s="5">
        <f t="shared" si="38"/>
        <v>0</v>
      </c>
      <c r="P76" s="5"/>
      <c r="Q76" s="9">
        <f t="shared" ref="Q76:Q81" si="50">L76/L$2</f>
        <v>3.6231452315908967</v>
      </c>
      <c r="R76" s="5"/>
      <c r="S76" s="5"/>
      <c r="T76" s="8">
        <f t="shared" si="44"/>
        <v>0.01</v>
      </c>
      <c r="U76" s="8">
        <f t="shared" si="45"/>
        <v>0.01</v>
      </c>
      <c r="W76">
        <f t="shared" ref="W76:W107" si="51">IF(G36&gt;2499.99,G36*0.8,X82)</f>
        <v>8663.4</v>
      </c>
      <c r="X76" s="5">
        <f t="shared" si="36"/>
        <v>0</v>
      </c>
    </row>
    <row r="77" spans="1:24" x14ac:dyDescent="0.35">
      <c r="A77">
        <v>73</v>
      </c>
      <c r="B77" s="5">
        <f t="shared" si="24"/>
        <v>237232.41101480313</v>
      </c>
      <c r="C77" s="6">
        <f t="shared" si="48"/>
        <v>1.2E-2</v>
      </c>
      <c r="D77" s="7">
        <f t="shared" si="46"/>
        <v>0.06</v>
      </c>
      <c r="E77" s="5">
        <f t="shared" si="47"/>
        <v>14233.944660888188</v>
      </c>
      <c r="F77" s="5">
        <f t="shared" si="49"/>
        <v>18634.525913832596</v>
      </c>
      <c r="G77" s="5">
        <f t="shared" si="14"/>
        <v>13975.894435374448</v>
      </c>
      <c r="I77" s="5">
        <f t="shared" si="39"/>
        <v>0</v>
      </c>
      <c r="J77" s="5">
        <f t="shared" si="40"/>
        <v>4658.6314784581491</v>
      </c>
      <c r="K77" s="5">
        <f t="shared" si="41"/>
        <v>0</v>
      </c>
      <c r="L77" s="5">
        <f t="shared" si="42"/>
        <v>4658.6314784581491</v>
      </c>
      <c r="M77" s="5">
        <f t="shared" si="43"/>
        <v>90795.851816725844</v>
      </c>
      <c r="N77" s="5">
        <f t="shared" si="37"/>
        <v>0</v>
      </c>
      <c r="O77" s="5">
        <f t="shared" si="38"/>
        <v>0</v>
      </c>
      <c r="P77" s="5"/>
      <c r="Q77" s="9">
        <f t="shared" si="50"/>
        <v>3.8356065839305424</v>
      </c>
      <c r="R77" s="5"/>
      <c r="S77" s="5"/>
      <c r="T77" s="8">
        <f t="shared" si="44"/>
        <v>0.01</v>
      </c>
      <c r="U77" s="8">
        <f t="shared" si="45"/>
        <v>0.01</v>
      </c>
      <c r="W77">
        <f t="shared" si="51"/>
        <v>0</v>
      </c>
      <c r="X77" s="5">
        <f t="shared" si="36"/>
        <v>0</v>
      </c>
    </row>
    <row r="78" spans="1:24" x14ac:dyDescent="0.35">
      <c r="A78">
        <v>74</v>
      </c>
      <c r="B78" s="5">
        <f t="shared" si="24"/>
        <v>251208.30545017758</v>
      </c>
      <c r="C78" s="6">
        <f t="shared" si="48"/>
        <v>1.2E-2</v>
      </c>
      <c r="D78" s="7">
        <f t="shared" si="46"/>
        <v>0.06</v>
      </c>
      <c r="E78" s="5">
        <f t="shared" si="47"/>
        <v>15072.498327010653</v>
      </c>
      <c r="F78" s="5">
        <f t="shared" si="49"/>
        <v>19731.129805468805</v>
      </c>
      <c r="G78" s="5">
        <f t="shared" si="14"/>
        <v>14798.347354101603</v>
      </c>
      <c r="I78" s="5">
        <f t="shared" si="39"/>
        <v>0</v>
      </c>
      <c r="J78" s="5">
        <f t="shared" si="40"/>
        <v>4932.7824513672012</v>
      </c>
      <c r="K78" s="5">
        <f t="shared" si="41"/>
        <v>0</v>
      </c>
      <c r="L78" s="5">
        <f t="shared" si="42"/>
        <v>4932.7824513672012</v>
      </c>
      <c r="M78" s="5">
        <f t="shared" si="43"/>
        <v>95728.634268093039</v>
      </c>
      <c r="N78" s="5">
        <f t="shared" si="37"/>
        <v>0</v>
      </c>
      <c r="O78" s="5">
        <f t="shared" si="38"/>
        <v>0</v>
      </c>
      <c r="P78" s="5"/>
      <c r="Q78" s="9">
        <f t="shared" si="50"/>
        <v>4.061324218292329</v>
      </c>
      <c r="R78" s="5"/>
      <c r="S78" s="5"/>
      <c r="T78" s="8">
        <f t="shared" si="44"/>
        <v>0.01</v>
      </c>
      <c r="U78" s="8">
        <f t="shared" si="45"/>
        <v>0.01</v>
      </c>
      <c r="W78">
        <f t="shared" si="51"/>
        <v>0</v>
      </c>
      <c r="X78" s="5">
        <f t="shared" si="36"/>
        <v>0</v>
      </c>
    </row>
    <row r="79" spans="1:24" x14ac:dyDescent="0.35">
      <c r="A79">
        <v>75</v>
      </c>
      <c r="B79" s="5">
        <f t="shared" si="24"/>
        <v>266006.65280427918</v>
      </c>
      <c r="C79" s="6">
        <f t="shared" si="48"/>
        <v>1.2E-2</v>
      </c>
      <c r="D79" s="7">
        <f t="shared" si="46"/>
        <v>0.06</v>
      </c>
      <c r="E79" s="5">
        <f t="shared" si="47"/>
        <v>15960.39916825675</v>
      </c>
      <c r="F79" s="5">
        <f t="shared" si="49"/>
        <v>20893.181619623949</v>
      </c>
      <c r="G79" s="5">
        <f t="shared" si="14"/>
        <v>15669.886214717961</v>
      </c>
      <c r="I79" s="5">
        <f t="shared" si="39"/>
        <v>8612.5679999999975</v>
      </c>
      <c r="J79" s="5">
        <f t="shared" si="40"/>
        <v>5223.2954049059872</v>
      </c>
      <c r="K79" s="5">
        <f t="shared" si="41"/>
        <v>2153.1419999999994</v>
      </c>
      <c r="L79" s="5">
        <f t="shared" si="42"/>
        <v>7376.4374049059861</v>
      </c>
      <c r="M79" s="5">
        <f t="shared" si="43"/>
        <v>103105.07167299902</v>
      </c>
      <c r="N79" s="5">
        <f t="shared" si="37"/>
        <v>0</v>
      </c>
      <c r="O79" s="5">
        <f t="shared" si="38"/>
        <v>0</v>
      </c>
      <c r="P79" s="5"/>
      <c r="Q79" s="9">
        <f t="shared" si="50"/>
        <v>6.0732667967059282</v>
      </c>
      <c r="R79" s="5"/>
      <c r="S79" s="5"/>
      <c r="T79" s="8">
        <f t="shared" si="44"/>
        <v>0.01</v>
      </c>
      <c r="U79" s="8">
        <f t="shared" si="45"/>
        <v>0.01</v>
      </c>
      <c r="W79">
        <f t="shared" si="51"/>
        <v>0</v>
      </c>
      <c r="X79" s="5">
        <f t="shared" si="36"/>
        <v>0</v>
      </c>
    </row>
    <row r="80" spans="1:24" x14ac:dyDescent="0.35">
      <c r="A80">
        <v>76</v>
      </c>
      <c r="B80" s="5">
        <f t="shared" si="24"/>
        <v>277370.25501899706</v>
      </c>
      <c r="C80" s="6">
        <f t="shared" si="48"/>
        <v>1.2E-2</v>
      </c>
      <c r="D80" s="7">
        <f t="shared" si="46"/>
        <v>0.06</v>
      </c>
      <c r="E80" s="5">
        <f t="shared" si="47"/>
        <v>16642.215301139822</v>
      </c>
      <c r="F80" s="5">
        <f t="shared" si="49"/>
        <v>21865.51070604581</v>
      </c>
      <c r="G80" s="5">
        <f t="shared" si="14"/>
        <v>16399.133029534358</v>
      </c>
      <c r="I80" s="5">
        <f t="shared" si="39"/>
        <v>0</v>
      </c>
      <c r="J80" s="5">
        <f t="shared" si="40"/>
        <v>5466.3776765114526</v>
      </c>
      <c r="K80" s="5">
        <f t="shared" si="41"/>
        <v>0</v>
      </c>
      <c r="L80" s="5">
        <f t="shared" si="42"/>
        <v>5466.3776765114526</v>
      </c>
      <c r="M80" s="5">
        <f t="shared" si="43"/>
        <v>108571.44934951048</v>
      </c>
      <c r="N80" s="5">
        <f t="shared" si="37"/>
        <v>0</v>
      </c>
      <c r="O80" s="5">
        <f t="shared" si="38"/>
        <v>0</v>
      </c>
      <c r="P80" s="5"/>
      <c r="Q80" s="9">
        <f t="shared" si="50"/>
        <v>4.5006509536610961</v>
      </c>
      <c r="R80" s="5"/>
      <c r="S80" s="5"/>
      <c r="T80" s="8">
        <f t="shared" si="44"/>
        <v>0.01</v>
      </c>
      <c r="U80" s="8">
        <f t="shared" si="45"/>
        <v>0.01</v>
      </c>
      <c r="W80">
        <f t="shared" si="51"/>
        <v>0</v>
      </c>
      <c r="X80" s="5">
        <f t="shared" si="36"/>
        <v>0</v>
      </c>
    </row>
    <row r="81" spans="1:24" x14ac:dyDescent="0.35">
      <c r="A81">
        <v>77</v>
      </c>
      <c r="B81" s="5">
        <f t="shared" si="24"/>
        <v>293769.38804853143</v>
      </c>
      <c r="C81" s="6">
        <f t="shared" si="48"/>
        <v>1.2E-2</v>
      </c>
      <c r="D81" s="7">
        <f t="shared" si="46"/>
        <v>0.06</v>
      </c>
      <c r="E81" s="5">
        <f t="shared" si="47"/>
        <v>17626.163282911886</v>
      </c>
      <c r="F81" s="5">
        <f t="shared" si="49"/>
        <v>23092.540959423342</v>
      </c>
      <c r="G81" s="5">
        <f t="shared" si="14"/>
        <v>17319.405719567505</v>
      </c>
      <c r="I81" s="5">
        <f t="shared" si="39"/>
        <v>0</v>
      </c>
      <c r="J81" s="5">
        <f t="shared" si="40"/>
        <v>5773.1352398558356</v>
      </c>
      <c r="K81" s="5">
        <f t="shared" si="41"/>
        <v>0</v>
      </c>
      <c r="L81" s="5">
        <f t="shared" si="42"/>
        <v>5773.1352398558356</v>
      </c>
      <c r="M81" s="5">
        <f t="shared" si="43"/>
        <v>114344.58458936632</v>
      </c>
      <c r="N81" s="5">
        <f t="shared" si="37"/>
        <v>0</v>
      </c>
      <c r="O81" s="5">
        <f t="shared" si="38"/>
        <v>0</v>
      </c>
      <c r="P81" s="5"/>
      <c r="Q81" s="9">
        <f t="shared" si="50"/>
        <v>4.7532146808146374</v>
      </c>
      <c r="R81" s="5"/>
      <c r="S81" s="5"/>
      <c r="T81" s="8">
        <f t="shared" si="44"/>
        <v>0.01</v>
      </c>
      <c r="U81" s="8">
        <f t="shared" si="45"/>
        <v>0.01</v>
      </c>
      <c r="W81">
        <f t="shared" si="51"/>
        <v>0</v>
      </c>
      <c r="X81" s="5">
        <f t="shared" si="36"/>
        <v>0</v>
      </c>
    </row>
    <row r="82" spans="1:24" x14ac:dyDescent="0.35">
      <c r="A82">
        <v>78</v>
      </c>
      <c r="B82" s="5">
        <f t="shared" si="24"/>
        <v>311088.79376809893</v>
      </c>
      <c r="C82" s="6">
        <f t="shared" si="48"/>
        <v>1.2E-2</v>
      </c>
      <c r="D82" s="7">
        <f t="shared" si="46"/>
        <v>0.06</v>
      </c>
      <c r="E82" s="5">
        <f t="shared" si="47"/>
        <v>18665.327626085935</v>
      </c>
      <c r="F82" s="5">
        <f t="shared" si="49"/>
        <v>24438.462865941772</v>
      </c>
      <c r="G82" s="5">
        <f t="shared" si="14"/>
        <v>18328.847149456327</v>
      </c>
      <c r="I82" s="5">
        <f t="shared" si="39"/>
        <v>0</v>
      </c>
      <c r="J82" s="5">
        <f t="shared" si="40"/>
        <v>6109.615716485443</v>
      </c>
      <c r="K82" s="5">
        <f t="shared" si="41"/>
        <v>0</v>
      </c>
      <c r="L82" s="5">
        <f t="shared" si="42"/>
        <v>6109.615716485443</v>
      </c>
      <c r="M82" s="5">
        <f t="shared" si="43"/>
        <v>120454.20030585176</v>
      </c>
      <c r="N82" s="5">
        <f t="shared" si="37"/>
        <v>0</v>
      </c>
      <c r="O82" s="5">
        <f t="shared" si="38"/>
        <v>0</v>
      </c>
      <c r="P82" s="5"/>
      <c r="Q82" s="9">
        <f>L82/L$2</f>
        <v>5.0302502732396812</v>
      </c>
      <c r="R82" s="5"/>
      <c r="S82" s="5"/>
      <c r="T82" s="8">
        <f t="shared" si="44"/>
        <v>0.01</v>
      </c>
      <c r="U82" s="8">
        <f t="shared" si="45"/>
        <v>0.01</v>
      </c>
      <c r="W82">
        <f t="shared" si="51"/>
        <v>8612.5679999999975</v>
      </c>
      <c r="X82" s="5">
        <f t="shared" ref="X82:X109" si="52">G36*0.8</f>
        <v>8663.4</v>
      </c>
    </row>
    <row r="83" spans="1:24" x14ac:dyDescent="0.35">
      <c r="A83">
        <v>79</v>
      </c>
      <c r="B83" s="5">
        <f t="shared" si="24"/>
        <v>329417.64091755525</v>
      </c>
      <c r="C83" s="6">
        <f t="shared" si="48"/>
        <v>1.2E-2</v>
      </c>
      <c r="D83" s="7">
        <f t="shared" si="46"/>
        <v>0.06</v>
      </c>
      <c r="E83" s="5">
        <f t="shared" si="47"/>
        <v>19765.058455053313</v>
      </c>
      <c r="F83" s="5">
        <f t="shared" si="49"/>
        <v>25874.674171538762</v>
      </c>
      <c r="G83" s="5">
        <f t="shared" si="14"/>
        <v>19406.005628654071</v>
      </c>
      <c r="I83" s="5">
        <f t="shared" si="39"/>
        <v>0</v>
      </c>
      <c r="J83" s="5">
        <f t="shared" si="40"/>
        <v>6468.6685428846904</v>
      </c>
      <c r="K83" s="5">
        <f t="shared" si="41"/>
        <v>0</v>
      </c>
      <c r="L83" s="5">
        <f t="shared" si="42"/>
        <v>6468.6685428846904</v>
      </c>
      <c r="M83" s="5">
        <f t="shared" si="43"/>
        <v>126922.86884873646</v>
      </c>
      <c r="N83" s="5">
        <f t="shared" si="37"/>
        <v>0</v>
      </c>
      <c r="O83" s="5">
        <f t="shared" si="38"/>
        <v>0</v>
      </c>
      <c r="P83" s="5"/>
      <c r="Q83" s="9">
        <f t="shared" ref="Q83:Q89" si="53">L83/L$2</f>
        <v>5.325870433641728</v>
      </c>
      <c r="R83" s="5"/>
      <c r="S83" s="5"/>
      <c r="T83" s="8">
        <f t="shared" si="44"/>
        <v>0.01</v>
      </c>
      <c r="U83" s="8">
        <f t="shared" si="45"/>
        <v>0.01</v>
      </c>
      <c r="W83">
        <f t="shared" si="51"/>
        <v>0</v>
      </c>
      <c r="X83" s="5">
        <f t="shared" si="52"/>
        <v>0</v>
      </c>
    </row>
    <row r="84" spans="1:24" x14ac:dyDescent="0.35">
      <c r="A84">
        <v>80</v>
      </c>
      <c r="B84" s="5">
        <f t="shared" si="24"/>
        <v>348823.64654620935</v>
      </c>
      <c r="C84" s="6">
        <f t="shared" si="48"/>
        <v>1.2E-2</v>
      </c>
      <c r="D84" s="7">
        <f t="shared" si="46"/>
        <v>0.06</v>
      </c>
      <c r="E84" s="5">
        <f t="shared" si="47"/>
        <v>20929.418792772562</v>
      </c>
      <c r="F84" s="5">
        <f t="shared" si="49"/>
        <v>27398.087335657248</v>
      </c>
      <c r="G84" s="5">
        <f t="shared" si="14"/>
        <v>20548.565501742938</v>
      </c>
      <c r="I84" s="5">
        <f t="shared" si="39"/>
        <v>8983.2348000000002</v>
      </c>
      <c r="J84" s="5">
        <f t="shared" si="40"/>
        <v>6849.5218339143121</v>
      </c>
      <c r="K84" s="5">
        <f t="shared" si="41"/>
        <v>2245.8087</v>
      </c>
      <c r="L84" s="5">
        <f t="shared" si="42"/>
        <v>9095.3305339143117</v>
      </c>
      <c r="M84" s="5">
        <f t="shared" si="43"/>
        <v>136018.19938265078</v>
      </c>
      <c r="N84" s="5">
        <f t="shared" si="37"/>
        <v>0</v>
      </c>
      <c r="O84" s="5">
        <f t="shared" si="38"/>
        <v>0</v>
      </c>
      <c r="P84" s="5"/>
      <c r="Q84" s="9">
        <f t="shared" si="53"/>
        <v>7.4884888062561163</v>
      </c>
      <c r="R84" s="5"/>
      <c r="S84" s="5"/>
      <c r="T84" s="8">
        <f t="shared" si="44"/>
        <v>0.01</v>
      </c>
      <c r="U84" s="8">
        <f t="shared" si="45"/>
        <v>0.01</v>
      </c>
      <c r="W84">
        <f t="shared" si="51"/>
        <v>0</v>
      </c>
      <c r="X84" s="5">
        <f t="shared" si="52"/>
        <v>0</v>
      </c>
    </row>
    <row r="85" spans="1:24" x14ac:dyDescent="0.35">
      <c r="A85">
        <v>81</v>
      </c>
      <c r="B85" s="5">
        <f t="shared" si="24"/>
        <v>364880.5946479523</v>
      </c>
      <c r="C85" s="6">
        <f t="shared" si="48"/>
        <v>1.2E-2</v>
      </c>
      <c r="D85" s="7">
        <f t="shared" si="46"/>
        <v>0.06</v>
      </c>
      <c r="E85" s="5">
        <f t="shared" si="47"/>
        <v>21892.835678877138</v>
      </c>
      <c r="F85" s="5">
        <f t="shared" si="49"/>
        <v>28742.357512791452</v>
      </c>
      <c r="G85" s="5">
        <f t="shared" si="14"/>
        <v>21556.768134593589</v>
      </c>
      <c r="I85" s="5">
        <f t="shared" si="39"/>
        <v>0</v>
      </c>
      <c r="J85" s="5">
        <f t="shared" si="40"/>
        <v>7185.589378197863</v>
      </c>
      <c r="K85" s="5">
        <f t="shared" si="41"/>
        <v>0</v>
      </c>
      <c r="L85" s="5">
        <f t="shared" si="42"/>
        <v>7185.589378197863</v>
      </c>
      <c r="M85" s="5">
        <f t="shared" si="43"/>
        <v>143203.78876084863</v>
      </c>
      <c r="N85" s="5">
        <f t="shared" si="37"/>
        <v>0</v>
      </c>
      <c r="O85" s="5">
        <f t="shared" si="38"/>
        <v>0</v>
      </c>
      <c r="P85" s="5"/>
      <c r="Q85" s="9">
        <f t="shared" si="53"/>
        <v>5.9161352547162407</v>
      </c>
      <c r="R85" s="5"/>
      <c r="S85" s="5"/>
      <c r="T85" s="8">
        <f t="shared" si="44"/>
        <v>0.01</v>
      </c>
      <c r="U85" s="8">
        <f t="shared" si="45"/>
        <v>0.01</v>
      </c>
      <c r="W85">
        <f t="shared" si="51"/>
        <v>0</v>
      </c>
      <c r="X85" s="5">
        <f t="shared" si="52"/>
        <v>0</v>
      </c>
    </row>
    <row r="86" spans="1:24" x14ac:dyDescent="0.35">
      <c r="A86">
        <v>82</v>
      </c>
      <c r="B86" s="5">
        <f t="shared" si="24"/>
        <v>386437.36278254591</v>
      </c>
      <c r="C86" s="6">
        <f t="shared" si="48"/>
        <v>1.2E-2</v>
      </c>
      <c r="D86" s="7">
        <f t="shared" si="46"/>
        <v>0.06</v>
      </c>
      <c r="E86" s="5">
        <f t="shared" si="47"/>
        <v>23186.241766952753</v>
      </c>
      <c r="F86" s="5">
        <f t="shared" si="49"/>
        <v>30371.831145150612</v>
      </c>
      <c r="G86" s="5">
        <f t="shared" si="14"/>
        <v>22778.873358862958</v>
      </c>
      <c r="I86" s="5">
        <f t="shared" si="39"/>
        <v>0</v>
      </c>
      <c r="J86" s="5">
        <f t="shared" si="40"/>
        <v>7592.9577862876531</v>
      </c>
      <c r="K86" s="5">
        <f t="shared" si="41"/>
        <v>0</v>
      </c>
      <c r="L86" s="5">
        <f t="shared" si="42"/>
        <v>7592.9577862876531</v>
      </c>
      <c r="M86" s="5">
        <f t="shared" si="43"/>
        <v>150796.74654713628</v>
      </c>
      <c r="N86" s="5">
        <f t="shared" si="37"/>
        <v>0</v>
      </c>
      <c r="O86" s="5">
        <f t="shared" si="38"/>
        <v>0</v>
      </c>
      <c r="P86" s="5"/>
      <c r="Q86" s="9">
        <f t="shared" si="53"/>
        <v>6.2515352440435006</v>
      </c>
      <c r="R86" s="5"/>
      <c r="S86" s="5"/>
      <c r="T86" s="8">
        <f t="shared" si="44"/>
        <v>0.01</v>
      </c>
      <c r="U86" s="8">
        <f t="shared" si="45"/>
        <v>0.01</v>
      </c>
      <c r="W86">
        <f t="shared" si="51"/>
        <v>0</v>
      </c>
      <c r="X86" s="5">
        <f t="shared" si="52"/>
        <v>0</v>
      </c>
    </row>
    <row r="87" spans="1:24" x14ac:dyDescent="0.35">
      <c r="A87">
        <v>83</v>
      </c>
      <c r="B87" s="5">
        <f t="shared" si="24"/>
        <v>409216.23614140885</v>
      </c>
      <c r="C87" s="6">
        <f t="shared" si="48"/>
        <v>1.2E-2</v>
      </c>
      <c r="D87" s="7">
        <f t="shared" si="46"/>
        <v>0.06</v>
      </c>
      <c r="E87" s="5">
        <f t="shared" si="47"/>
        <v>24552.974168484528</v>
      </c>
      <c r="F87" s="5">
        <f t="shared" si="49"/>
        <v>32145.931954772179</v>
      </c>
      <c r="G87" s="5">
        <f t="shared" si="14"/>
        <v>24109.448966079133</v>
      </c>
      <c r="I87" s="5">
        <f t="shared" si="39"/>
        <v>0</v>
      </c>
      <c r="J87" s="5">
        <f t="shared" si="40"/>
        <v>8036.4829886930447</v>
      </c>
      <c r="K87" s="5">
        <f t="shared" si="41"/>
        <v>0</v>
      </c>
      <c r="L87" s="5">
        <f t="shared" si="42"/>
        <v>8036.4829886930447</v>
      </c>
      <c r="M87" s="5">
        <f t="shared" si="43"/>
        <v>158833.22953582933</v>
      </c>
      <c r="N87" s="5">
        <f t="shared" si="37"/>
        <v>0</v>
      </c>
      <c r="O87" s="5">
        <f t="shared" si="38"/>
        <v>0</v>
      </c>
      <c r="P87" s="5"/>
      <c r="Q87" s="9">
        <f t="shared" si="53"/>
        <v>6.6167043273572732</v>
      </c>
      <c r="R87" s="5"/>
      <c r="S87" s="5"/>
      <c r="T87" s="8">
        <f t="shared" si="44"/>
        <v>0.01</v>
      </c>
      <c r="U87" s="8">
        <f t="shared" si="45"/>
        <v>0.01</v>
      </c>
      <c r="W87">
        <f t="shared" si="51"/>
        <v>8983.2348000000002</v>
      </c>
      <c r="X87" s="5">
        <f t="shared" si="52"/>
        <v>0</v>
      </c>
    </row>
    <row r="88" spans="1:24" x14ac:dyDescent="0.35">
      <c r="A88">
        <v>84</v>
      </c>
      <c r="B88" s="5">
        <f t="shared" si="24"/>
        <v>433325.68510748801</v>
      </c>
      <c r="C88" s="6">
        <f t="shared" si="48"/>
        <v>1.2E-2</v>
      </c>
      <c r="D88" s="7">
        <f t="shared" si="46"/>
        <v>0.06</v>
      </c>
      <c r="E88" s="5">
        <f t="shared" si="47"/>
        <v>25999.54110644928</v>
      </c>
      <c r="F88" s="5">
        <f t="shared" si="49"/>
        <v>34036.024095142333</v>
      </c>
      <c r="G88" s="5">
        <f t="shared" si="14"/>
        <v>25527.01807135675</v>
      </c>
      <c r="I88" s="5">
        <f t="shared" si="39"/>
        <v>9326.8652039999997</v>
      </c>
      <c r="J88" s="5">
        <f t="shared" si="40"/>
        <v>8509.0060237855832</v>
      </c>
      <c r="K88" s="5">
        <f t="shared" si="41"/>
        <v>2331.7163009999999</v>
      </c>
      <c r="L88" s="5">
        <f t="shared" si="42"/>
        <v>10840.722324785584</v>
      </c>
      <c r="M88" s="5">
        <f t="shared" si="43"/>
        <v>169673.95186061491</v>
      </c>
      <c r="N88" s="5">
        <f t="shared" si="37"/>
        <v>0</v>
      </c>
      <c r="O88" s="5">
        <f t="shared" si="38"/>
        <v>0</v>
      </c>
      <c r="P88" s="5"/>
      <c r="Q88" s="9">
        <f t="shared" si="53"/>
        <v>8.9255280474067966</v>
      </c>
      <c r="R88" s="5"/>
      <c r="S88" s="5"/>
      <c r="T88" s="8">
        <f t="shared" si="44"/>
        <v>0.01</v>
      </c>
      <c r="U88" s="8">
        <f t="shared" si="45"/>
        <v>0.01</v>
      </c>
      <c r="W88">
        <f t="shared" si="51"/>
        <v>0</v>
      </c>
      <c r="X88" s="5">
        <f t="shared" si="52"/>
        <v>8612.5679999999975</v>
      </c>
    </row>
    <row r="89" spans="1:24" x14ac:dyDescent="0.35">
      <c r="A89">
        <v>85</v>
      </c>
      <c r="B89" s="5">
        <f t="shared" si="24"/>
        <v>454189.27057684475</v>
      </c>
      <c r="C89" s="6">
        <f t="shared" si="48"/>
        <v>1.2E-2</v>
      </c>
      <c r="D89" s="7">
        <f t="shared" si="46"/>
        <v>0.06</v>
      </c>
      <c r="E89" s="5">
        <f t="shared" si="47"/>
        <v>27251.356234610685</v>
      </c>
      <c r="F89" s="5">
        <f t="shared" si="49"/>
        <v>35760.362258396271</v>
      </c>
      <c r="G89" s="5">
        <f t="shared" si="14"/>
        <v>26820.271693797204</v>
      </c>
      <c r="I89" s="5">
        <f t="shared" si="39"/>
        <v>0</v>
      </c>
      <c r="J89" s="5">
        <f t="shared" si="40"/>
        <v>8940.0905645990679</v>
      </c>
      <c r="K89" s="5">
        <f t="shared" si="41"/>
        <v>0</v>
      </c>
      <c r="L89" s="5">
        <f t="shared" si="42"/>
        <v>8940.0905645990679</v>
      </c>
      <c r="M89" s="5">
        <f t="shared" si="43"/>
        <v>178614.04242521396</v>
      </c>
      <c r="N89" s="5">
        <f t="shared" si="37"/>
        <v>0</v>
      </c>
      <c r="O89" s="5">
        <f t="shared" si="38"/>
        <v>0</v>
      </c>
      <c r="P89" s="5"/>
      <c r="Q89" s="9">
        <f t="shared" si="53"/>
        <v>7.3606745648532321</v>
      </c>
      <c r="R89" s="5"/>
      <c r="S89" s="5"/>
      <c r="T89" s="8">
        <f t="shared" si="44"/>
        <v>0.01</v>
      </c>
      <c r="U89" s="8">
        <f t="shared" si="45"/>
        <v>0.01</v>
      </c>
      <c r="W89">
        <f t="shared" si="51"/>
        <v>0</v>
      </c>
      <c r="X89" s="5">
        <f t="shared" si="52"/>
        <v>0</v>
      </c>
    </row>
    <row r="90" spans="1:24" x14ac:dyDescent="0.35">
      <c r="A90">
        <v>86</v>
      </c>
      <c r="B90" s="5">
        <f t="shared" si="24"/>
        <v>481009.54227064195</v>
      </c>
      <c r="C90" s="6">
        <f t="shared" si="48"/>
        <v>1.2E-2</v>
      </c>
      <c r="D90" s="7">
        <f t="shared" si="46"/>
        <v>0.06</v>
      </c>
      <c r="E90" s="5">
        <f t="shared" si="47"/>
        <v>28860.572536238516</v>
      </c>
      <c r="F90" s="5">
        <f t="shared" si="49"/>
        <v>37800.663100837584</v>
      </c>
      <c r="G90" s="5">
        <f t="shared" si="14"/>
        <v>28350.497325628188</v>
      </c>
      <c r="I90" s="5">
        <f t="shared" si="39"/>
        <v>0</v>
      </c>
      <c r="J90" s="5">
        <f t="shared" si="40"/>
        <v>9450.1657752093961</v>
      </c>
      <c r="K90" s="5">
        <f t="shared" si="41"/>
        <v>0</v>
      </c>
      <c r="L90" s="5">
        <f t="shared" si="42"/>
        <v>9450.1657752093961</v>
      </c>
      <c r="M90" s="5">
        <f t="shared" si="43"/>
        <v>188064.20820042337</v>
      </c>
      <c r="N90" s="5">
        <f t="shared" si="37"/>
        <v>0</v>
      </c>
      <c r="O90" s="5">
        <f t="shared" si="38"/>
        <v>0</v>
      </c>
      <c r="P90" s="5"/>
      <c r="Q90" s="9">
        <f>L90/L$2</f>
        <v>7.7806364882557357</v>
      </c>
      <c r="R90" s="5"/>
      <c r="S90" s="5"/>
      <c r="T90" s="8">
        <f t="shared" si="44"/>
        <v>0.01</v>
      </c>
      <c r="U90" s="8">
        <f t="shared" si="45"/>
        <v>0.01</v>
      </c>
      <c r="W90">
        <f t="shared" si="51"/>
        <v>0</v>
      </c>
      <c r="X90" s="5">
        <f t="shared" si="52"/>
        <v>0</v>
      </c>
    </row>
    <row r="91" spans="1:24" x14ac:dyDescent="0.35">
      <c r="A91">
        <v>87</v>
      </c>
      <c r="B91" s="5">
        <f t="shared" si="24"/>
        <v>509360.03959627013</v>
      </c>
      <c r="C91" s="6">
        <f t="shared" si="48"/>
        <v>1.2E-2</v>
      </c>
      <c r="D91" s="7">
        <f t="shared" si="46"/>
        <v>0.06</v>
      </c>
      <c r="E91" s="5">
        <f t="shared" si="47"/>
        <v>30561.602375776205</v>
      </c>
      <c r="F91" s="5">
        <f t="shared" si="49"/>
        <v>40011.768150985597</v>
      </c>
      <c r="G91" s="5">
        <f t="shared" si="14"/>
        <v>30008.8261132392</v>
      </c>
      <c r="I91" s="5">
        <f t="shared" si="39"/>
        <v>8901.6354815400009</v>
      </c>
      <c r="J91" s="5">
        <f t="shared" si="40"/>
        <v>10002.942037746399</v>
      </c>
      <c r="K91" s="5">
        <f t="shared" si="41"/>
        <v>2225.4088703850002</v>
      </c>
      <c r="L91" s="5">
        <f t="shared" si="42"/>
        <v>12228.350908131401</v>
      </c>
      <c r="M91" s="5">
        <f t="shared" si="43"/>
        <v>200292.55910855476</v>
      </c>
      <c r="N91" s="5">
        <f t="shared" si="37"/>
        <v>0</v>
      </c>
      <c r="O91" s="5">
        <f t="shared" si="38"/>
        <v>0</v>
      </c>
      <c r="P91" s="5"/>
      <c r="Q91" s="9">
        <f>L91/L$2</f>
        <v>10.068008914361519</v>
      </c>
      <c r="R91" s="5"/>
      <c r="S91" s="5"/>
      <c r="T91" s="8">
        <f t="shared" si="44"/>
        <v>0.01</v>
      </c>
      <c r="U91" s="8">
        <f t="shared" si="45"/>
        <v>0.01</v>
      </c>
      <c r="W91">
        <f t="shared" si="51"/>
        <v>9326.8652039999997</v>
      </c>
      <c r="X91" s="5">
        <f t="shared" si="52"/>
        <v>0</v>
      </c>
    </row>
    <row r="92" spans="1:24" x14ac:dyDescent="0.35">
      <c r="A92">
        <v>88</v>
      </c>
      <c r="B92" s="5">
        <f t="shared" si="24"/>
        <v>534918.04796873929</v>
      </c>
      <c r="C92" s="6">
        <f t="shared" si="48"/>
        <v>1.2E-2</v>
      </c>
      <c r="D92" s="7">
        <f t="shared" si="46"/>
        <v>0.06</v>
      </c>
      <c r="E92" s="5">
        <f t="shared" si="47"/>
        <v>32095.082878124358</v>
      </c>
      <c r="F92" s="5">
        <f t="shared" si="49"/>
        <v>42098.024915870752</v>
      </c>
      <c r="G92" s="5">
        <f t="shared" si="14"/>
        <v>31573.518686903066</v>
      </c>
      <c r="I92" s="5">
        <f t="shared" si="39"/>
        <v>0</v>
      </c>
      <c r="J92" s="5">
        <f t="shared" si="40"/>
        <v>10524.506228967688</v>
      </c>
      <c r="K92" s="5">
        <f t="shared" si="41"/>
        <v>0</v>
      </c>
      <c r="L92" s="5">
        <f t="shared" si="42"/>
        <v>10524.506228967688</v>
      </c>
      <c r="M92" s="5">
        <f t="shared" si="43"/>
        <v>210817.06533752245</v>
      </c>
      <c r="N92" s="5">
        <f t="shared" si="37"/>
        <v>0</v>
      </c>
      <c r="O92" s="5">
        <f t="shared" si="38"/>
        <v>0</v>
      </c>
      <c r="P92" s="5"/>
      <c r="Q92" s="9">
        <f t="shared" ref="Q92:Q98" si="54">L92/L$2</f>
        <v>8.6651767951833953</v>
      </c>
      <c r="R92" s="5"/>
      <c r="S92" s="5"/>
      <c r="T92" s="8">
        <f t="shared" si="44"/>
        <v>0.01</v>
      </c>
      <c r="U92" s="8">
        <f t="shared" si="45"/>
        <v>0.01</v>
      </c>
      <c r="W92">
        <f t="shared" si="51"/>
        <v>0</v>
      </c>
      <c r="X92" s="5">
        <f t="shared" si="52"/>
        <v>0</v>
      </c>
    </row>
    <row r="93" spans="1:24" x14ac:dyDescent="0.35">
      <c r="A93">
        <v>89</v>
      </c>
      <c r="B93" s="5">
        <f t="shared" si="24"/>
        <v>566491.56665564235</v>
      </c>
      <c r="C93" s="6">
        <f t="shared" si="48"/>
        <v>1.2E-2</v>
      </c>
      <c r="D93" s="7">
        <f t="shared" si="46"/>
        <v>0.06</v>
      </c>
      <c r="E93" s="5">
        <f t="shared" si="47"/>
        <v>33989.493999338541</v>
      </c>
      <c r="F93" s="5">
        <f t="shared" si="49"/>
        <v>44514.000228306228</v>
      </c>
      <c r="G93" s="5">
        <f t="shared" si="14"/>
        <v>33385.500171229673</v>
      </c>
      <c r="I93" s="5">
        <f t="shared" si="39"/>
        <v>0</v>
      </c>
      <c r="J93" s="5">
        <f t="shared" si="40"/>
        <v>11128.500057076557</v>
      </c>
      <c r="K93" s="5">
        <f t="shared" si="41"/>
        <v>0</v>
      </c>
      <c r="L93" s="5">
        <f t="shared" si="42"/>
        <v>11128.500057076557</v>
      </c>
      <c r="M93" s="5">
        <f t="shared" si="43"/>
        <v>221945.56539459902</v>
      </c>
      <c r="N93" s="5">
        <f t="shared" si="37"/>
        <v>0</v>
      </c>
      <c r="O93" s="5">
        <f t="shared" si="38"/>
        <v>0</v>
      </c>
      <c r="P93" s="5"/>
      <c r="Q93" s="9">
        <f t="shared" si="54"/>
        <v>9.1624650469930309</v>
      </c>
      <c r="R93" s="5"/>
      <c r="S93" s="5"/>
      <c r="T93" s="8">
        <f t="shared" si="44"/>
        <v>0.01</v>
      </c>
      <c r="U93" s="8">
        <f t="shared" si="45"/>
        <v>0.01</v>
      </c>
      <c r="W93">
        <f t="shared" si="51"/>
        <v>0</v>
      </c>
      <c r="X93" s="5">
        <f t="shared" si="52"/>
        <v>8983.2348000000002</v>
      </c>
    </row>
    <row r="94" spans="1:24" x14ac:dyDescent="0.35">
      <c r="A94">
        <v>90</v>
      </c>
      <c r="B94" s="5">
        <f t="shared" si="24"/>
        <v>599877.06682687206</v>
      </c>
      <c r="C94" s="6">
        <f t="shared" si="48"/>
        <v>1.2E-2</v>
      </c>
      <c r="D94" s="7">
        <f t="shared" si="46"/>
        <v>0.06</v>
      </c>
      <c r="E94" s="5">
        <f t="shared" si="47"/>
        <v>35992.624009612322</v>
      </c>
      <c r="F94" s="5">
        <f t="shared" si="49"/>
        <v>47121.124066688884</v>
      </c>
      <c r="G94" s="5">
        <f t="shared" si="14"/>
        <v>35340.843050016665</v>
      </c>
      <c r="I94" s="5">
        <f t="shared" si="39"/>
        <v>9997.0488409329009</v>
      </c>
      <c r="J94" s="5">
        <f t="shared" si="40"/>
        <v>11780.281016672221</v>
      </c>
      <c r="K94" s="5">
        <f t="shared" si="41"/>
        <v>2499.2622102332252</v>
      </c>
      <c r="L94" s="5">
        <f t="shared" si="42"/>
        <v>14279.543226905447</v>
      </c>
      <c r="M94" s="5">
        <f t="shared" si="43"/>
        <v>236225.10862150448</v>
      </c>
      <c r="N94" s="5">
        <f t="shared" si="37"/>
        <v>0</v>
      </c>
      <c r="O94" s="5">
        <f t="shared" si="38"/>
        <v>0</v>
      </c>
      <c r="P94" s="5"/>
      <c r="Q94" s="9">
        <f t="shared" si="54"/>
        <v>11.756823923485484</v>
      </c>
      <c r="R94" s="5"/>
      <c r="S94" s="5"/>
      <c r="T94" s="8">
        <f t="shared" si="44"/>
        <v>0.01</v>
      </c>
      <c r="U94" s="8">
        <f t="shared" si="45"/>
        <v>0.01</v>
      </c>
      <c r="W94">
        <f t="shared" si="51"/>
        <v>8901.6354815400009</v>
      </c>
      <c r="X94" s="5">
        <f t="shared" si="52"/>
        <v>0</v>
      </c>
    </row>
    <row r="95" spans="1:24" x14ac:dyDescent="0.35">
      <c r="A95">
        <v>91</v>
      </c>
      <c r="B95" s="5">
        <f t="shared" si="24"/>
        <v>630219.38545642223</v>
      </c>
      <c r="C95" s="6">
        <f t="shared" si="48"/>
        <v>1.2E-2</v>
      </c>
      <c r="D95" s="7">
        <f t="shared" si="46"/>
        <v>0.06</v>
      </c>
      <c r="E95" s="5">
        <f t="shared" si="47"/>
        <v>37813.163127385335</v>
      </c>
      <c r="F95" s="5">
        <f t="shared" si="49"/>
        <v>49593.444144057554</v>
      </c>
      <c r="G95" s="5">
        <f t="shared" si="14"/>
        <v>37195.083108043167</v>
      </c>
      <c r="I95" s="5">
        <f t="shared" si="39"/>
        <v>0</v>
      </c>
      <c r="J95" s="5">
        <f t="shared" si="40"/>
        <v>12398.361036014388</v>
      </c>
      <c r="K95" s="5">
        <f t="shared" si="41"/>
        <v>0</v>
      </c>
      <c r="L95" s="5">
        <f t="shared" si="42"/>
        <v>12398.361036014388</v>
      </c>
      <c r="M95" s="5">
        <f t="shared" si="43"/>
        <v>248623.46965751887</v>
      </c>
      <c r="N95" s="5">
        <f t="shared" si="37"/>
        <v>0</v>
      </c>
      <c r="O95" s="5">
        <f t="shared" si="38"/>
        <v>0</v>
      </c>
      <c r="P95" s="5"/>
      <c r="Q95" s="9">
        <f t="shared" si="54"/>
        <v>10.207983919651847</v>
      </c>
      <c r="R95" s="5"/>
      <c r="S95" s="5"/>
      <c r="T95" s="8">
        <f t="shared" si="44"/>
        <v>0.01</v>
      </c>
      <c r="U95" s="8">
        <f t="shared" si="45"/>
        <v>0.01</v>
      </c>
      <c r="W95">
        <f t="shared" si="51"/>
        <v>0</v>
      </c>
      <c r="X95" s="5">
        <f t="shared" si="52"/>
        <v>0</v>
      </c>
    </row>
    <row r="96" spans="1:24" x14ac:dyDescent="0.35">
      <c r="A96">
        <v>92</v>
      </c>
      <c r="B96" s="5">
        <f t="shared" si="24"/>
        <v>667414.46856446541</v>
      </c>
      <c r="C96" s="6">
        <f t="shared" si="48"/>
        <v>1.2E-2</v>
      </c>
      <c r="D96" s="7">
        <f t="shared" si="46"/>
        <v>0.06</v>
      </c>
      <c r="E96" s="5">
        <f t="shared" si="47"/>
        <v>40044.868113867924</v>
      </c>
      <c r="F96" s="5">
        <f t="shared" si="49"/>
        <v>52443.229149882318</v>
      </c>
      <c r="G96" s="5">
        <f t="shared" si="14"/>
        <v>39332.421862411735</v>
      </c>
      <c r="I96" s="5">
        <f t="shared" si="39"/>
        <v>8580.0899196157861</v>
      </c>
      <c r="J96" s="5">
        <f t="shared" si="40"/>
        <v>13110.807287470579</v>
      </c>
      <c r="K96" s="5">
        <f t="shared" si="41"/>
        <v>2145.0224799039465</v>
      </c>
      <c r="L96" s="5">
        <f t="shared" si="42"/>
        <v>15255.829767374526</v>
      </c>
      <c r="M96" s="5">
        <f t="shared" si="43"/>
        <v>263879.2994248934</v>
      </c>
      <c r="N96" s="5">
        <f t="shared" si="37"/>
        <v>0</v>
      </c>
      <c r="O96" s="5">
        <f t="shared" si="38"/>
        <v>0</v>
      </c>
      <c r="P96" s="5"/>
      <c r="Q96" s="9">
        <f t="shared" si="54"/>
        <v>12.560633175138358</v>
      </c>
      <c r="R96" s="5"/>
      <c r="S96" s="5"/>
      <c r="T96" s="8">
        <f t="shared" si="44"/>
        <v>0.01</v>
      </c>
      <c r="U96" s="8">
        <f t="shared" si="45"/>
        <v>0.01</v>
      </c>
      <c r="W96">
        <f t="shared" si="51"/>
        <v>0</v>
      </c>
      <c r="X96" s="5">
        <f t="shared" si="52"/>
        <v>0</v>
      </c>
    </row>
    <row r="97" spans="1:24" x14ac:dyDescent="0.35">
      <c r="A97">
        <v>93</v>
      </c>
      <c r="B97" s="5">
        <f t="shared" si="24"/>
        <v>702456.84546706919</v>
      </c>
      <c r="C97" s="6">
        <f t="shared" si="48"/>
        <v>1.2E-2</v>
      </c>
      <c r="D97" s="7">
        <f t="shared" si="46"/>
        <v>0.06</v>
      </c>
      <c r="E97" s="5">
        <f t="shared" si="47"/>
        <v>42147.410728024151</v>
      </c>
      <c r="F97" s="5">
        <f t="shared" si="49"/>
        <v>55258.218015494742</v>
      </c>
      <c r="G97" s="5">
        <f t="shared" si="14"/>
        <v>41443.663511621053</v>
      </c>
      <c r="I97" s="5">
        <f t="shared" si="39"/>
        <v>0</v>
      </c>
      <c r="J97" s="5">
        <f t="shared" si="40"/>
        <v>13814.554503873685</v>
      </c>
      <c r="K97" s="5">
        <f t="shared" si="41"/>
        <v>0</v>
      </c>
      <c r="L97" s="5">
        <f t="shared" si="42"/>
        <v>13814.554503873685</v>
      </c>
      <c r="M97" s="5">
        <f t="shared" si="43"/>
        <v>277693.85392876709</v>
      </c>
      <c r="N97" s="5">
        <f t="shared" si="37"/>
        <v>0</v>
      </c>
      <c r="O97" s="5">
        <f t="shared" si="38"/>
        <v>0</v>
      </c>
      <c r="P97" s="5"/>
      <c r="Q97" s="9">
        <f t="shared" si="54"/>
        <v>11.373983208189333</v>
      </c>
      <c r="R97" s="5"/>
      <c r="S97" s="5"/>
      <c r="T97" s="8">
        <f t="shared" si="44"/>
        <v>0.01</v>
      </c>
      <c r="U97" s="8">
        <f t="shared" si="45"/>
        <v>0.01</v>
      </c>
      <c r="W97">
        <f t="shared" si="51"/>
        <v>9997.0488409329009</v>
      </c>
      <c r="X97" s="5">
        <f t="shared" si="52"/>
        <v>9326.8652039999997</v>
      </c>
    </row>
    <row r="98" spans="1:24" x14ac:dyDescent="0.35">
      <c r="A98">
        <v>94</v>
      </c>
      <c r="B98" s="5">
        <f t="shared" si="24"/>
        <v>743900.50897869025</v>
      </c>
      <c r="C98" s="6">
        <f t="shared" si="48"/>
        <v>1.2E-2</v>
      </c>
      <c r="D98" s="7">
        <f t="shared" si="46"/>
        <v>0.06</v>
      </c>
      <c r="E98" s="5">
        <f t="shared" si="47"/>
        <v>44634.03053872141</v>
      </c>
      <c r="F98" s="5">
        <f t="shared" si="49"/>
        <v>58448.585042595092</v>
      </c>
      <c r="G98" s="5">
        <f t="shared" si="14"/>
        <v>43836.438781946315</v>
      </c>
      <c r="I98" s="5">
        <f t="shared" si="39"/>
        <v>8998.0582820519285</v>
      </c>
      <c r="J98" s="5">
        <f t="shared" si="40"/>
        <v>14612.146260648773</v>
      </c>
      <c r="K98" s="5">
        <f t="shared" si="41"/>
        <v>2249.5145705129821</v>
      </c>
      <c r="L98" s="5">
        <f t="shared" si="42"/>
        <v>16861.660831161757</v>
      </c>
      <c r="M98" s="5">
        <f t="shared" si="43"/>
        <v>294555.51475992886</v>
      </c>
      <c r="N98" s="5">
        <f t="shared" si="37"/>
        <v>0</v>
      </c>
      <c r="O98" s="5">
        <f t="shared" si="38"/>
        <v>0</v>
      </c>
      <c r="P98" s="5"/>
      <c r="Q98" s="9">
        <f t="shared" si="54"/>
        <v>13.882767417656511</v>
      </c>
      <c r="R98" s="5"/>
      <c r="S98" s="5"/>
      <c r="T98" s="8">
        <f t="shared" si="44"/>
        <v>0.01</v>
      </c>
      <c r="U98" s="8">
        <f t="shared" si="45"/>
        <v>0.01</v>
      </c>
      <c r="W98">
        <f t="shared" si="51"/>
        <v>0</v>
      </c>
      <c r="X98" s="5">
        <f t="shared" si="52"/>
        <v>0</v>
      </c>
    </row>
    <row r="99" spans="1:24" x14ac:dyDescent="0.35">
      <c r="A99">
        <v>95</v>
      </c>
      <c r="B99" s="5">
        <f t="shared" si="24"/>
        <v>783237.91861961072</v>
      </c>
      <c r="C99" s="6">
        <f t="shared" si="48"/>
        <v>1.2E-2</v>
      </c>
      <c r="D99" s="7">
        <f t="shared" si="46"/>
        <v>0.06</v>
      </c>
      <c r="E99" s="5">
        <f t="shared" si="47"/>
        <v>46994.275117176643</v>
      </c>
      <c r="F99" s="5">
        <f t="shared" si="49"/>
        <v>61606.42137782542</v>
      </c>
      <c r="G99" s="5">
        <f t="shared" si="14"/>
        <v>46204.816033369061</v>
      </c>
      <c r="I99" s="5">
        <f t="shared" si="39"/>
        <v>0</v>
      </c>
      <c r="J99" s="5">
        <f t="shared" si="40"/>
        <v>15401.605344456355</v>
      </c>
      <c r="K99" s="5">
        <f t="shared" si="41"/>
        <v>0</v>
      </c>
      <c r="L99" s="5">
        <f t="shared" si="42"/>
        <v>15401.605344456355</v>
      </c>
      <c r="M99" s="5">
        <f t="shared" si="43"/>
        <v>309957.12010438519</v>
      </c>
      <c r="N99" s="5">
        <f t="shared" si="37"/>
        <v>0</v>
      </c>
      <c r="O99" s="5">
        <f t="shared" si="38"/>
        <v>0</v>
      </c>
      <c r="P99" s="5"/>
      <c r="Q99" s="9">
        <f>L99/L$2</f>
        <v>12.680655066935731</v>
      </c>
      <c r="R99" s="5"/>
      <c r="S99" s="5"/>
      <c r="T99" s="8">
        <f t="shared" si="44"/>
        <v>0.01</v>
      </c>
      <c r="U99" s="8">
        <f t="shared" si="45"/>
        <v>0.01</v>
      </c>
      <c r="W99">
        <f t="shared" si="51"/>
        <v>8580.0899196157861</v>
      </c>
      <c r="X99" s="5">
        <f t="shared" si="52"/>
        <v>0</v>
      </c>
    </row>
    <row r="100" spans="1:24" x14ac:dyDescent="0.35">
      <c r="A100">
        <v>96</v>
      </c>
      <c r="B100" s="5">
        <f t="shared" si="24"/>
        <v>829442.73465297977</v>
      </c>
      <c r="C100" s="6">
        <f t="shared" si="48"/>
        <v>1.2E-2</v>
      </c>
      <c r="D100" s="7">
        <f t="shared" si="46"/>
        <v>0.06</v>
      </c>
      <c r="E100" s="5">
        <f t="shared" si="47"/>
        <v>49766.564079178781</v>
      </c>
      <c r="F100" s="5">
        <f t="shared" si="49"/>
        <v>65168.169423635132</v>
      </c>
      <c r="G100" s="5">
        <f t="shared" si="14"/>
        <v>48876.127067726353</v>
      </c>
      <c r="I100" s="5">
        <f t="shared" si="39"/>
        <v>9912.3756180456348</v>
      </c>
      <c r="J100" s="5">
        <f t="shared" si="40"/>
        <v>16292.042355908783</v>
      </c>
      <c r="K100" s="5">
        <f t="shared" si="41"/>
        <v>2478.0939045114087</v>
      </c>
      <c r="L100" s="5">
        <f t="shared" si="42"/>
        <v>18770.136260420193</v>
      </c>
      <c r="M100" s="5">
        <f t="shared" si="43"/>
        <v>328727.25636480539</v>
      </c>
      <c r="N100" s="5">
        <f t="shared" si="37"/>
        <v>0</v>
      </c>
      <c r="O100" s="5">
        <f t="shared" si="38"/>
        <v>0</v>
      </c>
      <c r="P100" s="5"/>
      <c r="Q100" s="9">
        <f t="shared" ref="Q100:Q163" si="55">L100/L$2</f>
        <v>15.454078854412625</v>
      </c>
      <c r="R100" s="5"/>
      <c r="S100" s="5"/>
      <c r="T100" s="8">
        <f t="shared" si="44"/>
        <v>0.01</v>
      </c>
      <c r="U100" s="8">
        <f t="shared" si="45"/>
        <v>0.01</v>
      </c>
      <c r="W100">
        <f t="shared" si="51"/>
        <v>0</v>
      </c>
      <c r="X100" s="5">
        <f t="shared" si="52"/>
        <v>8901.6354815400009</v>
      </c>
    </row>
    <row r="101" spans="1:24" x14ac:dyDescent="0.35">
      <c r="A101">
        <v>97</v>
      </c>
      <c r="B101" s="5">
        <f t="shared" si="24"/>
        <v>873362.67391168338</v>
      </c>
      <c r="C101" s="6">
        <f t="shared" si="48"/>
        <v>1.2E-2</v>
      </c>
      <c r="D101" s="7">
        <f t="shared" si="46"/>
        <v>0.06</v>
      </c>
      <c r="E101" s="5">
        <f t="shared" si="47"/>
        <v>52401.760434700998</v>
      </c>
      <c r="F101" s="5">
        <f t="shared" si="49"/>
        <v>68693.802790609785</v>
      </c>
      <c r="G101" s="5">
        <f t="shared" si="14"/>
        <v>51520.352092957342</v>
      </c>
      <c r="I101" s="5">
        <f t="shared" si="39"/>
        <v>0</v>
      </c>
      <c r="J101" s="5">
        <f t="shared" si="40"/>
        <v>17173.450697652446</v>
      </c>
      <c r="K101" s="5">
        <f t="shared" si="41"/>
        <v>0</v>
      </c>
      <c r="L101" s="5">
        <f t="shared" si="42"/>
        <v>17173.450697652446</v>
      </c>
      <c r="M101" s="5">
        <f t="shared" si="43"/>
        <v>345900.70706245786</v>
      </c>
      <c r="N101" s="5">
        <f t="shared" si="37"/>
        <v>0</v>
      </c>
      <c r="O101" s="5">
        <f t="shared" si="38"/>
        <v>0</v>
      </c>
      <c r="P101" s="5"/>
      <c r="Q101" s="9">
        <f t="shared" si="55"/>
        <v>14.139474407733847</v>
      </c>
      <c r="R101" s="5"/>
      <c r="S101" s="5"/>
      <c r="T101" s="8">
        <f t="shared" ref="T101:T109" si="56">IF(B101&gt;2499.99,F$2,U101)</f>
        <v>0.01</v>
      </c>
      <c r="U101" s="8">
        <f t="shared" ref="U101:U109" si="57">IF(B101&lt;2500,E$2,T101)</f>
        <v>0.01</v>
      </c>
      <c r="W101">
        <f t="shared" si="51"/>
        <v>8998.0582820519285</v>
      </c>
      <c r="X101" s="5">
        <f t="shared" si="52"/>
        <v>0</v>
      </c>
    </row>
    <row r="102" spans="1:24" x14ac:dyDescent="0.35">
      <c r="A102">
        <v>98</v>
      </c>
      <c r="B102" s="5">
        <f t="shared" si="24"/>
        <v>924883.02600464073</v>
      </c>
      <c r="C102" s="6">
        <f t="shared" si="48"/>
        <v>1.2E-2</v>
      </c>
      <c r="D102" s="7">
        <f t="shared" si="46"/>
        <v>0.06</v>
      </c>
      <c r="E102" s="5">
        <f t="shared" si="47"/>
        <v>55492.981560278444</v>
      </c>
      <c r="F102" s="5">
        <f t="shared" si="49"/>
        <v>72666.432257930879</v>
      </c>
      <c r="G102" s="5">
        <f t="shared" si="14"/>
        <v>54499.824193448163</v>
      </c>
      <c r="I102" s="5">
        <f t="shared" si="39"/>
        <v>10884.028757668169</v>
      </c>
      <c r="J102" s="5">
        <f t="shared" si="40"/>
        <v>18166.60806448272</v>
      </c>
      <c r="K102" s="5">
        <f t="shared" si="41"/>
        <v>2721.0071894170424</v>
      </c>
      <c r="L102" s="5">
        <f t="shared" si="42"/>
        <v>20887.615253899763</v>
      </c>
      <c r="M102" s="5">
        <f t="shared" si="43"/>
        <v>366788.32231635763</v>
      </c>
      <c r="N102" s="5">
        <f t="shared" si="37"/>
        <v>0</v>
      </c>
      <c r="O102" s="5">
        <f t="shared" si="38"/>
        <v>0</v>
      </c>
      <c r="P102" s="5"/>
      <c r="Q102" s="9">
        <f t="shared" si="55"/>
        <v>17.19746989237747</v>
      </c>
      <c r="R102" s="5"/>
      <c r="S102" s="5"/>
      <c r="T102" s="8">
        <f t="shared" si="56"/>
        <v>0.01</v>
      </c>
      <c r="U102" s="8">
        <f t="shared" si="57"/>
        <v>0.01</v>
      </c>
      <c r="W102">
        <f t="shared" si="51"/>
        <v>0</v>
      </c>
      <c r="X102" s="5">
        <f t="shared" si="52"/>
        <v>0</v>
      </c>
    </row>
    <row r="103" spans="1:24" x14ac:dyDescent="0.35">
      <c r="A103">
        <v>99</v>
      </c>
      <c r="B103" s="5">
        <f t="shared" si="24"/>
        <v>973940.83581925486</v>
      </c>
      <c r="C103" s="6">
        <f t="shared" si="48"/>
        <v>1.2E-2</v>
      </c>
      <c r="D103" s="7">
        <f t="shared" si="46"/>
        <v>0.06</v>
      </c>
      <c r="E103" s="5">
        <f t="shared" si="47"/>
        <v>58436.450149155287</v>
      </c>
      <c r="F103" s="5">
        <f t="shared" si="49"/>
        <v>76603.058213638011</v>
      </c>
      <c r="G103" s="5">
        <f t="shared" ref="G103:G166" si="58">IF(F103*I$2&gt;C$2-0.0001,F103*I$2,0)</f>
        <v>57452.293660228504</v>
      </c>
      <c r="I103" s="5">
        <f t="shared" si="39"/>
        <v>0</v>
      </c>
      <c r="J103" s="5">
        <f t="shared" si="40"/>
        <v>19150.764553409503</v>
      </c>
      <c r="K103" s="5">
        <f t="shared" si="41"/>
        <v>0</v>
      </c>
      <c r="L103" s="5">
        <f t="shared" si="42"/>
        <v>19150.764553409503</v>
      </c>
      <c r="M103" s="5">
        <f t="shared" si="43"/>
        <v>385939.08686976711</v>
      </c>
      <c r="N103" s="5">
        <f t="shared" si="37"/>
        <v>0</v>
      </c>
      <c r="O103" s="5">
        <f t="shared" si="38"/>
        <v>0</v>
      </c>
      <c r="P103" s="5"/>
      <c r="Q103" s="9">
        <f t="shared" si="55"/>
        <v>15.76746281564049</v>
      </c>
      <c r="R103" s="5"/>
      <c r="S103" s="5"/>
      <c r="T103" s="8">
        <f t="shared" si="56"/>
        <v>0.01</v>
      </c>
      <c r="U103" s="8">
        <f t="shared" si="57"/>
        <v>0.01</v>
      </c>
      <c r="W103">
        <f t="shared" si="51"/>
        <v>9912.3756180456348</v>
      </c>
      <c r="X103" s="5">
        <f t="shared" si="52"/>
        <v>9997.0488409329009</v>
      </c>
    </row>
    <row r="104" spans="1:24" x14ac:dyDescent="0.35">
      <c r="A104">
        <v>100</v>
      </c>
      <c r="B104" s="5">
        <f t="shared" si="24"/>
        <v>1031393.1294794834</v>
      </c>
      <c r="C104" s="6">
        <f t="shared" si="48"/>
        <v>1.2E-2</v>
      </c>
      <c r="D104" s="7">
        <f t="shared" si="46"/>
        <v>0.06</v>
      </c>
      <c r="E104" s="5">
        <f t="shared" si="47"/>
        <v>61883.587768769001</v>
      </c>
      <c r="F104" s="5">
        <f t="shared" si="49"/>
        <v>81034.3523221785</v>
      </c>
      <c r="G104" s="5">
        <f t="shared" si="58"/>
        <v>60775.764241633879</v>
      </c>
      <c r="I104" s="5">
        <f t="shared" si="39"/>
        <v>11957.464630763938</v>
      </c>
      <c r="J104" s="5">
        <f t="shared" si="40"/>
        <v>20258.588080544625</v>
      </c>
      <c r="K104" s="5">
        <f t="shared" si="41"/>
        <v>2989.3661576909844</v>
      </c>
      <c r="L104" s="5">
        <f t="shared" si="42"/>
        <v>23247.954238235608</v>
      </c>
      <c r="M104" s="5">
        <f t="shared" si="43"/>
        <v>409187.04110800271</v>
      </c>
      <c r="N104" s="5">
        <f t="shared" si="37"/>
        <v>0</v>
      </c>
      <c r="O104" s="5">
        <f t="shared" si="38"/>
        <v>0</v>
      </c>
      <c r="P104" s="5"/>
      <c r="Q104" s="9">
        <f t="shared" si="55"/>
        <v>19.140815656147318</v>
      </c>
      <c r="R104" s="5"/>
      <c r="S104" s="5"/>
      <c r="T104" s="8">
        <f t="shared" si="56"/>
        <v>0.01</v>
      </c>
      <c r="U104" s="8">
        <f t="shared" si="57"/>
        <v>0.01</v>
      </c>
      <c r="W104">
        <f t="shared" si="51"/>
        <v>0</v>
      </c>
      <c r="X104" s="5">
        <f t="shared" si="52"/>
        <v>0</v>
      </c>
    </row>
    <row r="105" spans="1:24" x14ac:dyDescent="0.35">
      <c r="A105">
        <v>101</v>
      </c>
      <c r="B105" s="5">
        <f t="shared" si="24"/>
        <v>1086190.1614057352</v>
      </c>
      <c r="C105" s="6">
        <f t="shared" si="48"/>
        <v>1.2E-2</v>
      </c>
      <c r="D105" s="7">
        <f t="shared" si="46"/>
        <v>0.06</v>
      </c>
      <c r="E105" s="5">
        <f t="shared" si="47"/>
        <v>65171.409684344108</v>
      </c>
      <c r="F105" s="5">
        <f t="shared" si="49"/>
        <v>85429.997764888743</v>
      </c>
      <c r="G105" s="5">
        <f t="shared" si="58"/>
        <v>64072.498323666558</v>
      </c>
      <c r="I105" s="5">
        <f t="shared" si="39"/>
        <v>8145.6807867488096</v>
      </c>
      <c r="J105" s="5">
        <f t="shared" si="40"/>
        <v>21357.499441222186</v>
      </c>
      <c r="K105" s="5">
        <f t="shared" si="41"/>
        <v>2036.4201966872024</v>
      </c>
      <c r="L105" s="5">
        <f t="shared" si="42"/>
        <v>23393.919637909388</v>
      </c>
      <c r="M105" s="5">
        <f t="shared" si="43"/>
        <v>432580.9607459121</v>
      </c>
      <c r="N105" s="5">
        <f t="shared" si="37"/>
        <v>0</v>
      </c>
      <c r="O105" s="5">
        <f t="shared" si="38"/>
        <v>0</v>
      </c>
      <c r="P105" s="5"/>
      <c r="Q105" s="9">
        <f t="shared" si="55"/>
        <v>19.260993835212062</v>
      </c>
      <c r="R105" s="5"/>
      <c r="S105" s="5"/>
      <c r="T105" s="8">
        <f t="shared" si="56"/>
        <v>0.01</v>
      </c>
      <c r="U105" s="8">
        <f t="shared" si="57"/>
        <v>0.01</v>
      </c>
      <c r="W105">
        <f t="shared" si="51"/>
        <v>10884.028757668169</v>
      </c>
      <c r="X105" s="5">
        <f t="shared" si="52"/>
        <v>8580.0899196157861</v>
      </c>
    </row>
    <row r="106" spans="1:24" x14ac:dyDescent="0.35">
      <c r="A106">
        <v>102</v>
      </c>
      <c r="B106" s="5">
        <f t="shared" ref="B106:B169" si="59">B105+G105-(I105/0.8)+I105-K105</f>
        <v>1146189.8193360276</v>
      </c>
      <c r="C106" s="6">
        <f t="shared" si="48"/>
        <v>1.2E-2</v>
      </c>
      <c r="D106" s="7">
        <f t="shared" si="46"/>
        <v>0.06</v>
      </c>
      <c r="E106" s="5">
        <f t="shared" si="47"/>
        <v>68771.389160161649</v>
      </c>
      <c r="F106" s="5">
        <f t="shared" si="49"/>
        <v>90128.888601383849</v>
      </c>
      <c r="G106" s="5">
        <f t="shared" si="58"/>
        <v>67596.666451037891</v>
      </c>
      <c r="I106" s="5">
        <f t="shared" si="39"/>
        <v>0</v>
      </c>
      <c r="J106" s="5">
        <f t="shared" si="40"/>
        <v>22532.222150345962</v>
      </c>
      <c r="K106" s="5">
        <f t="shared" si="41"/>
        <v>0</v>
      </c>
      <c r="L106" s="5">
        <f t="shared" si="42"/>
        <v>22532.222150345962</v>
      </c>
      <c r="M106" s="5">
        <f t="shared" si="43"/>
        <v>455113.18289625808</v>
      </c>
      <c r="N106" s="5">
        <f t="shared" si="37"/>
        <v>0</v>
      </c>
      <c r="O106" s="5">
        <f t="shared" si="38"/>
        <v>0</v>
      </c>
      <c r="P106" s="5"/>
      <c r="Q106" s="9">
        <f t="shared" si="55"/>
        <v>18.551529570451507</v>
      </c>
      <c r="R106" s="5"/>
      <c r="S106" s="5"/>
      <c r="T106" s="8">
        <f t="shared" si="56"/>
        <v>0.01</v>
      </c>
      <c r="U106" s="8">
        <f t="shared" si="57"/>
        <v>0.01</v>
      </c>
      <c r="W106">
        <f t="shared" si="51"/>
        <v>0</v>
      </c>
      <c r="X106" s="5">
        <f t="shared" si="52"/>
        <v>0</v>
      </c>
    </row>
    <row r="107" spans="1:24" x14ac:dyDescent="0.35">
      <c r="A107">
        <v>103</v>
      </c>
      <c r="B107" s="5">
        <f t="shared" si="59"/>
        <v>1213786.4857870655</v>
      </c>
      <c r="C107" s="6">
        <f t="shared" si="48"/>
        <v>1.2E-2</v>
      </c>
      <c r="D107" s="7">
        <f t="shared" si="46"/>
        <v>0.06</v>
      </c>
      <c r="E107" s="5">
        <f t="shared" si="47"/>
        <v>72827.189147223922</v>
      </c>
      <c r="F107" s="5">
        <f t="shared" si="49"/>
        <v>95359.411297569895</v>
      </c>
      <c r="G107" s="5">
        <f t="shared" si="58"/>
        <v>71519.558473177429</v>
      </c>
      <c r="I107" s="5">
        <f t="shared" si="39"/>
        <v>13082.160725610247</v>
      </c>
      <c r="J107" s="5">
        <f t="shared" si="40"/>
        <v>23839.852824392474</v>
      </c>
      <c r="K107" s="5">
        <f t="shared" si="41"/>
        <v>3270.5401814025618</v>
      </c>
      <c r="L107" s="5">
        <f t="shared" si="42"/>
        <v>27110.393005795035</v>
      </c>
      <c r="M107" s="5">
        <f t="shared" si="43"/>
        <v>482223.5759020531</v>
      </c>
      <c r="N107" s="5">
        <f t="shared" si="37"/>
        <v>0</v>
      </c>
      <c r="O107" s="5">
        <f t="shared" si="38"/>
        <v>0</v>
      </c>
      <c r="P107" s="5"/>
      <c r="Q107" s="9">
        <f t="shared" si="55"/>
        <v>22.320890241437912</v>
      </c>
      <c r="R107" s="5"/>
      <c r="S107" s="5"/>
      <c r="T107" s="8">
        <f t="shared" si="56"/>
        <v>0.01</v>
      </c>
      <c r="U107" s="8">
        <f t="shared" si="57"/>
        <v>0.01</v>
      </c>
      <c r="W107">
        <f t="shared" si="51"/>
        <v>11957.464630763938</v>
      </c>
      <c r="X107" s="5">
        <f t="shared" si="52"/>
        <v>8998.0582820519285</v>
      </c>
    </row>
    <row r="108" spans="1:24" x14ac:dyDescent="0.35">
      <c r="A108">
        <v>104</v>
      </c>
      <c r="B108" s="5">
        <f t="shared" si="59"/>
        <v>1278764.9638974378</v>
      </c>
      <c r="C108" s="6">
        <f t="shared" si="48"/>
        <v>1.2E-2</v>
      </c>
      <c r="D108" s="7">
        <f t="shared" si="46"/>
        <v>0.06</v>
      </c>
      <c r="E108" s="5">
        <f t="shared" si="47"/>
        <v>76725.897833846262</v>
      </c>
      <c r="F108" s="5">
        <f t="shared" si="49"/>
        <v>100565.75065823871</v>
      </c>
      <c r="G108" s="5">
        <f t="shared" si="58"/>
        <v>75424.312993679036</v>
      </c>
      <c r="I108" s="5">
        <f t="shared" si="39"/>
        <v>9382.1076785165442</v>
      </c>
      <c r="J108" s="5">
        <f t="shared" si="40"/>
        <v>25141.437664559679</v>
      </c>
      <c r="K108" s="5">
        <f t="shared" si="41"/>
        <v>2345.526919629136</v>
      </c>
      <c r="L108" s="5">
        <f t="shared" si="42"/>
        <v>27486.964584188816</v>
      </c>
      <c r="M108" s="5">
        <f t="shared" si="43"/>
        <v>509710.54048624192</v>
      </c>
      <c r="N108" s="5">
        <f t="shared" si="37"/>
        <v>0</v>
      </c>
      <c r="O108" s="5">
        <f t="shared" si="38"/>
        <v>0</v>
      </c>
      <c r="P108" s="5"/>
      <c r="Q108" s="9">
        <f t="shared" si="55"/>
        <v>22.630934174315456</v>
      </c>
      <c r="R108" s="5"/>
      <c r="S108" s="5"/>
      <c r="T108" s="8">
        <f t="shared" si="56"/>
        <v>0.01</v>
      </c>
      <c r="U108" s="8">
        <f t="shared" si="57"/>
        <v>0.01</v>
      </c>
      <c r="W108">
        <f t="shared" ref="W108:W109" si="60">IF(G68&gt;2499.99,G68*0.8,X114)</f>
        <v>8145.6807867488096</v>
      </c>
      <c r="X108" s="5">
        <f t="shared" si="52"/>
        <v>0</v>
      </c>
    </row>
    <row r="109" spans="1:24" x14ac:dyDescent="0.35">
      <c r="A109">
        <v>105</v>
      </c>
      <c r="B109" s="5">
        <f t="shared" si="59"/>
        <v>1349498.2230518584</v>
      </c>
      <c r="C109" s="6">
        <f t="shared" si="48"/>
        <v>1.2E-2</v>
      </c>
      <c r="D109" s="7">
        <f t="shared" si="46"/>
        <v>0.06</v>
      </c>
      <c r="E109" s="5">
        <f t="shared" si="47"/>
        <v>80969.893383111499</v>
      </c>
      <c r="F109" s="5">
        <f t="shared" si="49"/>
        <v>106111.33104767119</v>
      </c>
      <c r="G109" s="5">
        <f t="shared" si="58"/>
        <v>79583.498285753391</v>
      </c>
      <c r="I109" s="5">
        <f t="shared" si="39"/>
        <v>8879.2892622763648</v>
      </c>
      <c r="J109" s="5">
        <f t="shared" si="40"/>
        <v>26527.832761917798</v>
      </c>
      <c r="K109" s="5">
        <f t="shared" si="41"/>
        <v>2219.8223155690912</v>
      </c>
      <c r="L109" s="5">
        <f t="shared" si="42"/>
        <v>28747.655077486888</v>
      </c>
      <c r="M109" s="5">
        <f t="shared" si="43"/>
        <v>538458.1955637288</v>
      </c>
      <c r="N109" s="5">
        <f t="shared" si="37"/>
        <v>0</v>
      </c>
      <c r="O109" s="5">
        <f t="shared" si="38"/>
        <v>0</v>
      </c>
      <c r="P109" s="5"/>
      <c r="Q109" s="9">
        <f t="shared" si="55"/>
        <v>23.668902680464203</v>
      </c>
      <c r="R109" s="5"/>
      <c r="S109" s="5"/>
      <c r="T109" s="8">
        <f t="shared" si="56"/>
        <v>0.01</v>
      </c>
      <c r="U109" s="8">
        <f t="shared" si="57"/>
        <v>0.01</v>
      </c>
      <c r="W109">
        <f t="shared" si="60"/>
        <v>0</v>
      </c>
      <c r="X109" s="5">
        <f t="shared" si="52"/>
        <v>9912.3756180456348</v>
      </c>
    </row>
    <row r="110" spans="1:24" x14ac:dyDescent="0.35">
      <c r="A110">
        <v>106</v>
      </c>
      <c r="B110" s="5">
        <f t="shared" si="59"/>
        <v>1424642.0767064737</v>
      </c>
      <c r="C110" s="6">
        <f t="shared" si="48"/>
        <v>1.2E-2</v>
      </c>
      <c r="D110" s="7">
        <f t="shared" si="46"/>
        <v>0.06</v>
      </c>
      <c r="E110" s="5">
        <f t="shared" si="47"/>
        <v>85478.524602388425</v>
      </c>
      <c r="F110" s="5">
        <f t="shared" si="49"/>
        <v>112006.35736430623</v>
      </c>
      <c r="G110" s="5">
        <f t="shared" si="58"/>
        <v>84004.76802322967</v>
      </c>
      <c r="I110" s="5">
        <f t="shared" si="39"/>
        <v>9153.1526750187531</v>
      </c>
      <c r="J110" s="5">
        <f t="shared" si="40"/>
        <v>28001.589341076557</v>
      </c>
      <c r="K110" s="5">
        <f t="shared" si="41"/>
        <v>2288.2881687546883</v>
      </c>
      <c r="L110" s="5">
        <f t="shared" si="42"/>
        <v>30289.877509831244</v>
      </c>
      <c r="M110" s="5">
        <f t="shared" si="43"/>
        <v>568748.07307356002</v>
      </c>
      <c r="N110" s="5">
        <f t="shared" si="37"/>
        <v>0</v>
      </c>
      <c r="O110" s="5">
        <f t="shared" si="38"/>
        <v>0</v>
      </c>
      <c r="P110" s="5"/>
      <c r="Q110" s="9">
        <f t="shared" si="55"/>
        <v>24.938665816427722</v>
      </c>
      <c r="R110" s="5"/>
      <c r="S110" s="5"/>
      <c r="T110" s="8">
        <f t="shared" ref="T110:T173" si="61">IF(B110&gt;2499.99,F$2,U110)</f>
        <v>0.01</v>
      </c>
      <c r="U110" s="8">
        <f t="shared" ref="U110:U173" si="62">IF(B110&lt;2500,E$2,T110)</f>
        <v>0.01</v>
      </c>
      <c r="W110">
        <f t="shared" ref="W110:W173" si="63">IF(G70&gt;2499.99,G70*0.8,X116)</f>
        <v>13082.160725610247</v>
      </c>
      <c r="X110" s="5">
        <f t="shared" ref="X110:X173" si="64">G64*0.8</f>
        <v>0</v>
      </c>
    </row>
    <row r="111" spans="1:24" x14ac:dyDescent="0.35">
      <c r="A111">
        <v>107</v>
      </c>
      <c r="B111" s="5">
        <f t="shared" si="59"/>
        <v>1504070.2683921938</v>
      </c>
      <c r="C111" s="6">
        <f t="shared" si="48"/>
        <v>1.2E-2</v>
      </c>
      <c r="D111" s="7">
        <f t="shared" si="46"/>
        <v>0.06</v>
      </c>
      <c r="E111" s="5">
        <f t="shared" si="47"/>
        <v>90244.216103531624</v>
      </c>
      <c r="F111" s="5">
        <f t="shared" si="49"/>
        <v>118245.80544460818</v>
      </c>
      <c r="G111" s="5">
        <f t="shared" si="58"/>
        <v>88684.354083456128</v>
      </c>
      <c r="I111" s="5">
        <f t="shared" si="39"/>
        <v>9477.569198580195</v>
      </c>
      <c r="J111" s="5">
        <f t="shared" si="40"/>
        <v>29561.451361152045</v>
      </c>
      <c r="K111" s="5">
        <f t="shared" si="41"/>
        <v>2369.3922996450488</v>
      </c>
      <c r="L111" s="5">
        <f t="shared" si="42"/>
        <v>31930.843660797094</v>
      </c>
      <c r="M111" s="5">
        <f t="shared" si="43"/>
        <v>600678.91673435713</v>
      </c>
      <c r="N111" s="5">
        <f t="shared" si="37"/>
        <v>0</v>
      </c>
      <c r="O111" s="5">
        <f t="shared" si="38"/>
        <v>0</v>
      </c>
      <c r="P111" s="5"/>
      <c r="Q111" s="9">
        <f t="shared" si="55"/>
        <v>26.289727947389608</v>
      </c>
      <c r="R111" s="5"/>
      <c r="S111" s="5"/>
      <c r="T111" s="8">
        <f t="shared" si="61"/>
        <v>0.01</v>
      </c>
      <c r="U111" s="8">
        <f t="shared" si="62"/>
        <v>0.01</v>
      </c>
      <c r="W111">
        <f t="shared" si="63"/>
        <v>9382.1076785165442</v>
      </c>
      <c r="X111" s="5">
        <f t="shared" si="64"/>
        <v>10884.028757668169</v>
      </c>
    </row>
    <row r="112" spans="1:24" x14ac:dyDescent="0.35">
      <c r="A112">
        <v>108</v>
      </c>
      <c r="B112" s="5">
        <f t="shared" si="59"/>
        <v>1588015.8378763597</v>
      </c>
      <c r="C112" s="6">
        <f t="shared" si="48"/>
        <v>1.2E-2</v>
      </c>
      <c r="D112" s="7">
        <f t="shared" si="46"/>
        <v>0.06</v>
      </c>
      <c r="E112" s="5">
        <f t="shared" si="47"/>
        <v>95280.950272581584</v>
      </c>
      <c r="F112" s="5">
        <f t="shared" si="49"/>
        <v>124842.40163373362</v>
      </c>
      <c r="G112" s="5">
        <f t="shared" si="58"/>
        <v>93631.801225300209</v>
      </c>
      <c r="I112" s="5">
        <f t="shared" si="39"/>
        <v>9985.1639434066637</v>
      </c>
      <c r="J112" s="5">
        <f t="shared" si="40"/>
        <v>31210.600408433405</v>
      </c>
      <c r="K112" s="5">
        <f t="shared" si="41"/>
        <v>2496.2909858516659</v>
      </c>
      <c r="L112" s="5">
        <f t="shared" si="42"/>
        <v>33706.89139428507</v>
      </c>
      <c r="M112" s="5">
        <f t="shared" si="43"/>
        <v>634385.80812864215</v>
      </c>
      <c r="N112" s="5">
        <f t="shared" si="37"/>
        <v>0</v>
      </c>
      <c r="O112" s="5">
        <f t="shared" si="38"/>
        <v>0</v>
      </c>
      <c r="P112" s="5"/>
      <c r="Q112" s="9">
        <f t="shared" si="55"/>
        <v>27.752007247961373</v>
      </c>
      <c r="R112" s="5"/>
      <c r="S112" s="5"/>
      <c r="T112" s="8">
        <f t="shared" si="61"/>
        <v>0.01</v>
      </c>
      <c r="U112" s="8">
        <f t="shared" si="62"/>
        <v>0.01</v>
      </c>
      <c r="W112">
        <f t="shared" si="63"/>
        <v>8879.2892622763648</v>
      </c>
      <c r="X112" s="5">
        <f t="shared" si="64"/>
        <v>0</v>
      </c>
    </row>
    <row r="113" spans="1:24" x14ac:dyDescent="0.35">
      <c r="A113">
        <v>109</v>
      </c>
      <c r="B113" s="5">
        <f t="shared" si="59"/>
        <v>1676655.0571299563</v>
      </c>
      <c r="C113" s="6">
        <f t="shared" si="48"/>
        <v>1.2E-2</v>
      </c>
      <c r="D113" s="7">
        <f t="shared" si="46"/>
        <v>0.06</v>
      </c>
      <c r="E113" s="5">
        <f t="shared" si="47"/>
        <v>100599.30342779738</v>
      </c>
      <c r="F113" s="5">
        <f t="shared" si="49"/>
        <v>131809.90383623078</v>
      </c>
      <c r="G113" s="5">
        <f t="shared" si="58"/>
        <v>98857.42787717309</v>
      </c>
      <c r="I113" s="5">
        <f t="shared" si="39"/>
        <v>10561.395007066583</v>
      </c>
      <c r="J113" s="5">
        <f t="shared" si="40"/>
        <v>32952.475959057694</v>
      </c>
      <c r="K113" s="5">
        <f t="shared" si="41"/>
        <v>2640.3487517666458</v>
      </c>
      <c r="L113" s="5">
        <f t="shared" si="42"/>
        <v>35592.824710824338</v>
      </c>
      <c r="M113" s="5">
        <f t="shared" si="43"/>
        <v>669978.63283946645</v>
      </c>
      <c r="N113" s="5">
        <f t="shared" si="37"/>
        <v>0</v>
      </c>
      <c r="O113" s="5">
        <f t="shared" si="38"/>
        <v>0</v>
      </c>
      <c r="P113" s="5"/>
      <c r="Q113" s="9">
        <f t="shared" si="55"/>
        <v>29.304759011912036</v>
      </c>
      <c r="R113" s="5"/>
      <c r="S113" s="5"/>
      <c r="T113" s="8">
        <f t="shared" si="61"/>
        <v>0.01</v>
      </c>
      <c r="U113" s="8">
        <f t="shared" si="62"/>
        <v>0.01</v>
      </c>
      <c r="W113">
        <f t="shared" si="63"/>
        <v>9153.1526750187531</v>
      </c>
      <c r="X113" s="5">
        <f t="shared" si="64"/>
        <v>11957.464630763938</v>
      </c>
    </row>
    <row r="114" spans="1:24" x14ac:dyDescent="0.35">
      <c r="A114">
        <v>110</v>
      </c>
      <c r="B114" s="5">
        <f t="shared" si="59"/>
        <v>1770231.7875035962</v>
      </c>
      <c r="C114" s="6">
        <f t="shared" si="48"/>
        <v>1.2E-2</v>
      </c>
      <c r="D114" s="7">
        <f t="shared" si="46"/>
        <v>0.06</v>
      </c>
      <c r="E114" s="5">
        <f t="shared" si="47"/>
        <v>106213.90725021577</v>
      </c>
      <c r="F114" s="5">
        <f t="shared" si="49"/>
        <v>139166.38320927345</v>
      </c>
      <c r="G114" s="5">
        <f t="shared" si="58"/>
        <v>104374.78740695509</v>
      </c>
      <c r="I114" s="5">
        <f t="shared" si="39"/>
        <v>11180.715548299559</v>
      </c>
      <c r="J114" s="5">
        <f t="shared" si="40"/>
        <v>34791.595802318363</v>
      </c>
      <c r="K114" s="5">
        <f t="shared" si="41"/>
        <v>2795.1788870748896</v>
      </c>
      <c r="L114" s="5">
        <f t="shared" si="42"/>
        <v>37586.774689393249</v>
      </c>
      <c r="M114" s="5">
        <f t="shared" si="43"/>
        <v>707565.40752885968</v>
      </c>
      <c r="N114" s="5">
        <f t="shared" si="37"/>
        <v>0</v>
      </c>
      <c r="O114" s="5">
        <f t="shared" si="38"/>
        <v>0</v>
      </c>
      <c r="P114" s="5"/>
      <c r="Q114" s="9">
        <f t="shared" si="55"/>
        <v>30.946444494267109</v>
      </c>
      <c r="R114" s="5"/>
      <c r="S114" s="5"/>
      <c r="T114" s="8">
        <f t="shared" si="61"/>
        <v>0.01</v>
      </c>
      <c r="U114" s="8">
        <f t="shared" si="62"/>
        <v>0.01</v>
      </c>
      <c r="W114">
        <f t="shared" si="63"/>
        <v>9477.569198580195</v>
      </c>
      <c r="X114" s="5">
        <f t="shared" si="64"/>
        <v>8145.6807867488096</v>
      </c>
    </row>
    <row r="115" spans="1:24" x14ac:dyDescent="0.35">
      <c r="A115">
        <v>111</v>
      </c>
      <c r="B115" s="5">
        <f t="shared" si="59"/>
        <v>1869016.2171364015</v>
      </c>
      <c r="C115" s="6">
        <f t="shared" si="48"/>
        <v>1.2E-2</v>
      </c>
      <c r="D115" s="7">
        <f t="shared" si="46"/>
        <v>0.06</v>
      </c>
      <c r="E115" s="5">
        <f t="shared" si="47"/>
        <v>112140.97302818409</v>
      </c>
      <c r="F115" s="5">
        <f t="shared" si="49"/>
        <v>146932.56883050245</v>
      </c>
      <c r="G115" s="5">
        <f t="shared" si="58"/>
        <v>110199.42662287684</v>
      </c>
      <c r="I115" s="5">
        <f t="shared" ref="I115:I178" si="65">IF((D115=6%)*(A115&gt;36),G78*0.8,N115)</f>
        <v>11838.677883281283</v>
      </c>
      <c r="J115" s="5">
        <f t="shared" si="40"/>
        <v>36733.142207625613</v>
      </c>
      <c r="K115" s="5">
        <f t="shared" si="41"/>
        <v>2959.6694708203208</v>
      </c>
      <c r="L115" s="5">
        <f t="shared" si="42"/>
        <v>39692.811678445934</v>
      </c>
      <c r="M115" s="5">
        <f t="shared" si="43"/>
        <v>747258.21920730558</v>
      </c>
      <c r="N115" s="5">
        <f t="shared" ref="N115:N178" si="66">IF((D115=5%)*(A115&gt;39),G75*0.8,O115)</f>
        <v>0</v>
      </c>
      <c r="O115" s="5">
        <f t="shared" ref="O115:O178" si="67">IF((D115=4%)*(A115&gt;45),G69*0.8,0)</f>
        <v>0</v>
      </c>
      <c r="P115" s="5"/>
      <c r="Q115" s="9">
        <f t="shared" si="55"/>
        <v>32.680414948587149</v>
      </c>
      <c r="R115" s="5"/>
      <c r="S115" s="5"/>
      <c r="T115" s="8">
        <f t="shared" si="61"/>
        <v>0.01</v>
      </c>
      <c r="U115" s="8">
        <f t="shared" si="62"/>
        <v>0.01</v>
      </c>
      <c r="W115">
        <f t="shared" si="63"/>
        <v>9985.1639434066637</v>
      </c>
      <c r="X115" s="5">
        <f t="shared" si="64"/>
        <v>0</v>
      </c>
    </row>
    <row r="116" spans="1:24" x14ac:dyDescent="0.35">
      <c r="A116">
        <v>112</v>
      </c>
      <c r="B116" s="5">
        <f t="shared" si="59"/>
        <v>1973296.3048176377</v>
      </c>
      <c r="C116" s="6">
        <f t="shared" si="48"/>
        <v>1.2E-2</v>
      </c>
      <c r="D116" s="7">
        <f t="shared" si="46"/>
        <v>0.06</v>
      </c>
      <c r="E116" s="5">
        <f t="shared" si="47"/>
        <v>118397.77828905826</v>
      </c>
      <c r="F116" s="5">
        <f t="shared" si="49"/>
        <v>155130.92049668386</v>
      </c>
      <c r="G116" s="5">
        <f t="shared" si="58"/>
        <v>116348.19037251289</v>
      </c>
      <c r="I116" s="5">
        <f t="shared" si="65"/>
        <v>12535.90897177437</v>
      </c>
      <c r="J116" s="5">
        <f t="shared" ref="J116:J179" si="68">IF(G116&gt;0,F116*(100%-I$2),0)</f>
        <v>38782.730124170965</v>
      </c>
      <c r="K116" s="5">
        <f t="shared" ref="K116:K179" si="69">I116*(100%-I$2)</f>
        <v>3133.9772429435925</v>
      </c>
      <c r="L116" s="5">
        <f t="shared" ref="L116:L179" si="70">K116+J116</f>
        <v>41916.707367114555</v>
      </c>
      <c r="M116" s="5">
        <f t="shared" ref="M116:M179" si="71">L116+M115</f>
        <v>789174.92657442018</v>
      </c>
      <c r="N116" s="5">
        <f t="shared" si="66"/>
        <v>0</v>
      </c>
      <c r="O116" s="5">
        <f t="shared" si="67"/>
        <v>0</v>
      </c>
      <c r="P116" s="5"/>
      <c r="Q116" s="9">
        <f t="shared" si="55"/>
        <v>34.511422398924317</v>
      </c>
      <c r="R116" s="5"/>
      <c r="S116" s="5"/>
      <c r="T116" s="8">
        <f t="shared" si="61"/>
        <v>0.01</v>
      </c>
      <c r="U116" s="8">
        <f t="shared" si="62"/>
        <v>0.01</v>
      </c>
      <c r="W116">
        <f t="shared" si="63"/>
        <v>10561.395007066583</v>
      </c>
      <c r="X116" s="5">
        <f t="shared" si="64"/>
        <v>13082.160725610247</v>
      </c>
    </row>
    <row r="117" spans="1:24" x14ac:dyDescent="0.35">
      <c r="A117">
        <v>113</v>
      </c>
      <c r="B117" s="5">
        <f t="shared" si="59"/>
        <v>2083376.5407042634</v>
      </c>
      <c r="C117" s="6">
        <f t="shared" si="48"/>
        <v>1.2E-2</v>
      </c>
      <c r="D117" s="7">
        <f t="shared" si="46"/>
        <v>0.06</v>
      </c>
      <c r="E117" s="5">
        <f t="shared" si="47"/>
        <v>125002.5924422558</v>
      </c>
      <c r="F117" s="5">
        <f t="shared" si="49"/>
        <v>163785.32256642677</v>
      </c>
      <c r="G117" s="5">
        <f t="shared" si="58"/>
        <v>122838.99192482007</v>
      </c>
      <c r="I117" s="5">
        <f t="shared" si="65"/>
        <v>13119.306423627488</v>
      </c>
      <c r="J117" s="5">
        <f t="shared" si="68"/>
        <v>40946.330641606692</v>
      </c>
      <c r="K117" s="5">
        <f t="shared" si="69"/>
        <v>3279.8266059068719</v>
      </c>
      <c r="L117" s="5">
        <f t="shared" si="70"/>
        <v>44226.157247513562</v>
      </c>
      <c r="M117" s="5">
        <f t="shared" si="71"/>
        <v>833401.08382193372</v>
      </c>
      <c r="N117" s="5">
        <f t="shared" si="66"/>
        <v>0</v>
      </c>
      <c r="O117" s="5">
        <f t="shared" si="67"/>
        <v>0</v>
      </c>
      <c r="P117" s="5"/>
      <c r="Q117" s="9">
        <f t="shared" si="55"/>
        <v>36.412869467119499</v>
      </c>
      <c r="R117" s="5"/>
      <c r="S117" s="5"/>
      <c r="T117" s="8">
        <f t="shared" si="61"/>
        <v>0.01</v>
      </c>
      <c r="U117" s="8">
        <f t="shared" si="62"/>
        <v>0.01</v>
      </c>
      <c r="W117">
        <f t="shared" si="63"/>
        <v>11180.715548299559</v>
      </c>
      <c r="X117" s="5">
        <f t="shared" si="64"/>
        <v>9382.1076785165442</v>
      </c>
    </row>
    <row r="118" spans="1:24" x14ac:dyDescent="0.35">
      <c r="A118">
        <v>114</v>
      </c>
      <c r="B118" s="5">
        <f t="shared" si="59"/>
        <v>2199655.8794172695</v>
      </c>
      <c r="C118" s="6">
        <f t="shared" si="48"/>
        <v>1.2E-2</v>
      </c>
      <c r="D118" s="7">
        <f t="shared" si="46"/>
        <v>0.06</v>
      </c>
      <c r="E118" s="5">
        <f t="shared" si="47"/>
        <v>131979.35276503616</v>
      </c>
      <c r="F118" s="5">
        <f t="shared" si="49"/>
        <v>172925.68340664287</v>
      </c>
      <c r="G118" s="5">
        <f t="shared" si="58"/>
        <v>129694.26255498215</v>
      </c>
      <c r="I118" s="5">
        <f t="shared" si="65"/>
        <v>13855.524575654004</v>
      </c>
      <c r="J118" s="5">
        <f t="shared" si="68"/>
        <v>43231.420851660718</v>
      </c>
      <c r="K118" s="5">
        <f t="shared" si="69"/>
        <v>3463.8811439135011</v>
      </c>
      <c r="L118" s="5">
        <f t="shared" si="70"/>
        <v>46695.30199557422</v>
      </c>
      <c r="M118" s="5">
        <f t="shared" si="71"/>
        <v>880096.38581750798</v>
      </c>
      <c r="N118" s="5">
        <f t="shared" si="66"/>
        <v>0</v>
      </c>
      <c r="O118" s="5">
        <f t="shared" si="67"/>
        <v>0</v>
      </c>
      <c r="P118" s="5"/>
      <c r="Q118" s="9">
        <f t="shared" si="55"/>
        <v>38.445798643022776</v>
      </c>
      <c r="R118" s="5"/>
      <c r="S118" s="5"/>
      <c r="T118" s="8">
        <f t="shared" si="61"/>
        <v>0.01</v>
      </c>
      <c r="U118" s="8">
        <f t="shared" si="62"/>
        <v>0.01</v>
      </c>
      <c r="W118">
        <f t="shared" si="63"/>
        <v>11838.677883281283</v>
      </c>
      <c r="X118" s="5">
        <f t="shared" si="64"/>
        <v>8879.2892622763648</v>
      </c>
    </row>
    <row r="119" spans="1:24" x14ac:dyDescent="0.35">
      <c r="A119">
        <v>115</v>
      </c>
      <c r="B119" s="5">
        <f t="shared" si="59"/>
        <v>2322422.3796844245</v>
      </c>
      <c r="C119" s="6">
        <f t="shared" si="48"/>
        <v>1.2E-2</v>
      </c>
      <c r="D119" s="7">
        <f t="shared" si="46"/>
        <v>0.06</v>
      </c>
      <c r="E119" s="5">
        <f t="shared" si="47"/>
        <v>139345.34278106547</v>
      </c>
      <c r="F119" s="5">
        <f t="shared" si="49"/>
        <v>182576.76363272622</v>
      </c>
      <c r="G119" s="5">
        <f t="shared" si="58"/>
        <v>136932.57272454468</v>
      </c>
      <c r="I119" s="5">
        <f t="shared" si="65"/>
        <v>14663.077719565063</v>
      </c>
      <c r="J119" s="5">
        <f t="shared" si="68"/>
        <v>45644.190908181554</v>
      </c>
      <c r="K119" s="5">
        <f t="shared" si="69"/>
        <v>3665.7694298912656</v>
      </c>
      <c r="L119" s="5">
        <f t="shared" si="70"/>
        <v>49309.960338072822</v>
      </c>
      <c r="M119" s="5">
        <f t="shared" si="71"/>
        <v>929406.34615558083</v>
      </c>
      <c r="N119" s="5">
        <f t="shared" si="66"/>
        <v>0</v>
      </c>
      <c r="O119" s="5">
        <f t="shared" si="67"/>
        <v>0</v>
      </c>
      <c r="P119" s="5"/>
      <c r="Q119" s="9">
        <f t="shared" si="55"/>
        <v>40.598534011679952</v>
      </c>
      <c r="R119" s="5"/>
      <c r="S119" s="5"/>
      <c r="T119" s="8">
        <f t="shared" si="61"/>
        <v>0.01</v>
      </c>
      <c r="U119" s="8">
        <f t="shared" si="62"/>
        <v>0.01</v>
      </c>
      <c r="W119">
        <f t="shared" si="63"/>
        <v>12535.90897177437</v>
      </c>
      <c r="X119" s="5">
        <f t="shared" si="64"/>
        <v>9153.1526750187531</v>
      </c>
    </row>
    <row r="120" spans="1:24" x14ac:dyDescent="0.35">
      <c r="A120">
        <v>116</v>
      </c>
      <c r="B120" s="5">
        <f t="shared" si="59"/>
        <v>2452023.4135491867</v>
      </c>
      <c r="C120" s="6">
        <f t="shared" si="48"/>
        <v>1.2E-2</v>
      </c>
      <c r="D120" s="7">
        <f t="shared" si="46"/>
        <v>0.06</v>
      </c>
      <c r="E120" s="5">
        <f t="shared" si="47"/>
        <v>147121.40481295119</v>
      </c>
      <c r="F120" s="5">
        <f t="shared" si="49"/>
        <v>192765.5957211327</v>
      </c>
      <c r="G120" s="5">
        <f t="shared" si="58"/>
        <v>144574.19679084953</v>
      </c>
      <c r="I120" s="5">
        <f t="shared" si="65"/>
        <v>15524.804502923258</v>
      </c>
      <c r="J120" s="5">
        <f t="shared" si="68"/>
        <v>48191.398930283176</v>
      </c>
      <c r="K120" s="5">
        <f t="shared" si="69"/>
        <v>3881.2011257308145</v>
      </c>
      <c r="L120" s="5">
        <f t="shared" si="70"/>
        <v>52072.600056013987</v>
      </c>
      <c r="M120" s="5">
        <f t="shared" si="71"/>
        <v>981478.94621159486</v>
      </c>
      <c r="N120" s="5">
        <f t="shared" si="66"/>
        <v>0</v>
      </c>
      <c r="O120" s="5">
        <f t="shared" si="67"/>
        <v>0</v>
      </c>
      <c r="P120" s="5"/>
      <c r="Q120" s="9">
        <f t="shared" si="55"/>
        <v>42.873107379451511</v>
      </c>
      <c r="R120" s="5"/>
      <c r="S120" s="5"/>
      <c r="T120" s="8">
        <f t="shared" si="61"/>
        <v>0.01</v>
      </c>
      <c r="U120" s="8">
        <f t="shared" si="62"/>
        <v>0.01</v>
      </c>
      <c r="W120">
        <f t="shared" si="63"/>
        <v>13119.306423627488</v>
      </c>
      <c r="X120" s="5">
        <f t="shared" si="64"/>
        <v>9477.569198580195</v>
      </c>
    </row>
    <row r="121" spans="1:24" x14ac:dyDescent="0.35">
      <c r="A121">
        <v>117</v>
      </c>
      <c r="B121" s="5">
        <f t="shared" si="59"/>
        <v>2588835.208088574</v>
      </c>
      <c r="C121" s="6">
        <f t="shared" si="48"/>
        <v>1.2E-2</v>
      </c>
      <c r="D121" s="7">
        <f t="shared" si="46"/>
        <v>0.06</v>
      </c>
      <c r="E121" s="5">
        <f t="shared" si="47"/>
        <v>155330.11248531443</v>
      </c>
      <c r="F121" s="5">
        <f t="shared" si="49"/>
        <v>203521.5114155976</v>
      </c>
      <c r="G121" s="5">
        <f t="shared" si="58"/>
        <v>152641.1335616982</v>
      </c>
      <c r="I121" s="5">
        <f t="shared" si="65"/>
        <v>16438.85240139435</v>
      </c>
      <c r="J121" s="5">
        <f t="shared" si="68"/>
        <v>50880.377853899401</v>
      </c>
      <c r="K121" s="5">
        <f t="shared" si="69"/>
        <v>4109.7131003485874</v>
      </c>
      <c r="L121" s="5">
        <f t="shared" si="70"/>
        <v>54990.090954247986</v>
      </c>
      <c r="M121" s="5">
        <f t="shared" si="71"/>
        <v>1036469.0371658428</v>
      </c>
      <c r="N121" s="5">
        <f t="shared" si="66"/>
        <v>0</v>
      </c>
      <c r="O121" s="5">
        <f t="shared" si="67"/>
        <v>0</v>
      </c>
      <c r="P121" s="5"/>
      <c r="Q121" s="9">
        <f t="shared" si="55"/>
        <v>45.275174885664171</v>
      </c>
      <c r="R121" s="5"/>
      <c r="S121" s="5"/>
      <c r="T121" s="8">
        <f t="shared" si="61"/>
        <v>0.01</v>
      </c>
      <c r="U121" s="8">
        <f t="shared" si="62"/>
        <v>0.01</v>
      </c>
      <c r="W121">
        <f t="shared" si="63"/>
        <v>13855.524575654004</v>
      </c>
      <c r="X121" s="5">
        <f t="shared" si="64"/>
        <v>9985.1639434066637</v>
      </c>
    </row>
    <row r="122" spans="1:24" x14ac:dyDescent="0.35">
      <c r="A122">
        <v>118</v>
      </c>
      <c r="B122" s="5">
        <f t="shared" si="59"/>
        <v>2733256.9154495751</v>
      </c>
      <c r="C122" s="6">
        <f t="shared" si="48"/>
        <v>1.2E-2</v>
      </c>
      <c r="D122" s="7">
        <f t="shared" si="46"/>
        <v>0.06</v>
      </c>
      <c r="E122" s="5">
        <f t="shared" si="47"/>
        <v>163995.41492697451</v>
      </c>
      <c r="F122" s="5">
        <f t="shared" si="49"/>
        <v>214875.79278087389</v>
      </c>
      <c r="G122" s="5">
        <f t="shared" si="58"/>
        <v>161156.84458565543</v>
      </c>
      <c r="I122" s="5">
        <f t="shared" si="65"/>
        <v>17245.414507674872</v>
      </c>
      <c r="J122" s="5">
        <f t="shared" si="68"/>
        <v>53718.948195218472</v>
      </c>
      <c r="K122" s="5">
        <f t="shared" si="69"/>
        <v>4311.353626918718</v>
      </c>
      <c r="L122" s="5">
        <f t="shared" si="70"/>
        <v>58030.301822137189</v>
      </c>
      <c r="M122" s="5">
        <f t="shared" si="71"/>
        <v>1094499.33898798</v>
      </c>
      <c r="N122" s="5">
        <f t="shared" si="66"/>
        <v>0</v>
      </c>
      <c r="O122" s="5">
        <f t="shared" si="67"/>
        <v>0</v>
      </c>
      <c r="P122" s="5"/>
      <c r="Q122" s="9">
        <f t="shared" si="55"/>
        <v>47.778281833559618</v>
      </c>
      <c r="R122" s="5"/>
      <c r="S122" s="5"/>
      <c r="T122" s="8">
        <f t="shared" si="61"/>
        <v>0.01</v>
      </c>
      <c r="U122" s="8">
        <f t="shared" si="62"/>
        <v>0.01</v>
      </c>
      <c r="W122">
        <f t="shared" si="63"/>
        <v>14663.077719565063</v>
      </c>
      <c r="X122" s="5">
        <f t="shared" si="64"/>
        <v>10561.395007066583</v>
      </c>
    </row>
    <row r="123" spans="1:24" x14ac:dyDescent="0.35">
      <c r="A123">
        <v>119</v>
      </c>
      <c r="B123" s="5">
        <f t="shared" si="59"/>
        <v>2885791.0527813933</v>
      </c>
      <c r="C123" s="6">
        <f t="shared" si="48"/>
        <v>1.2E-2</v>
      </c>
      <c r="D123" s="7">
        <f t="shared" si="46"/>
        <v>0.06</v>
      </c>
      <c r="E123" s="5">
        <f t="shared" si="47"/>
        <v>173147.46316688359</v>
      </c>
      <c r="F123" s="5">
        <f t="shared" si="49"/>
        <v>226866.41136210208</v>
      </c>
      <c r="G123" s="5">
        <f t="shared" si="58"/>
        <v>170149.80852157658</v>
      </c>
      <c r="I123" s="5">
        <f t="shared" si="65"/>
        <v>18223.098687090369</v>
      </c>
      <c r="J123" s="5">
        <f t="shared" si="68"/>
        <v>56716.60284052552</v>
      </c>
      <c r="K123" s="5">
        <f t="shared" si="69"/>
        <v>4555.7746717725922</v>
      </c>
      <c r="L123" s="5">
        <f t="shared" si="70"/>
        <v>61272.37751229811</v>
      </c>
      <c r="M123" s="5">
        <f t="shared" si="71"/>
        <v>1155771.7165002781</v>
      </c>
      <c r="N123" s="5">
        <f t="shared" si="66"/>
        <v>0</v>
      </c>
      <c r="O123" s="5">
        <f t="shared" si="67"/>
        <v>0</v>
      </c>
      <c r="P123" s="5"/>
      <c r="Q123" s="9">
        <f t="shared" si="55"/>
        <v>50.447590818458778</v>
      </c>
      <c r="R123" s="5"/>
      <c r="S123" s="5"/>
      <c r="T123" s="8">
        <f t="shared" si="61"/>
        <v>0.01</v>
      </c>
      <c r="U123" s="8">
        <f t="shared" si="62"/>
        <v>0.01</v>
      </c>
      <c r="W123">
        <f t="shared" si="63"/>
        <v>15524.804502923258</v>
      </c>
      <c r="X123" s="5">
        <f t="shared" si="64"/>
        <v>11180.715548299559</v>
      </c>
    </row>
    <row r="124" spans="1:24" x14ac:dyDescent="0.35">
      <c r="A124">
        <v>120</v>
      </c>
      <c r="B124" s="5">
        <f t="shared" si="59"/>
        <v>3046829.311959425</v>
      </c>
      <c r="C124" s="6">
        <f t="shared" si="48"/>
        <v>1.2E-2</v>
      </c>
      <c r="D124" s="7">
        <f t="shared" si="46"/>
        <v>0.06</v>
      </c>
      <c r="E124" s="5">
        <f t="shared" si="47"/>
        <v>182809.75871756551</v>
      </c>
      <c r="F124" s="5">
        <f t="shared" si="49"/>
        <v>239526.36155809101</v>
      </c>
      <c r="G124" s="5">
        <f t="shared" si="58"/>
        <v>179644.77116856826</v>
      </c>
      <c r="I124" s="5">
        <f t="shared" si="65"/>
        <v>19287.559172863308</v>
      </c>
      <c r="J124" s="5">
        <f t="shared" si="68"/>
        <v>59881.590389522753</v>
      </c>
      <c r="K124" s="5">
        <f t="shared" si="69"/>
        <v>4821.889793215827</v>
      </c>
      <c r="L124" s="5">
        <f t="shared" si="70"/>
        <v>64703.480182738582</v>
      </c>
      <c r="M124" s="5">
        <f t="shared" si="71"/>
        <v>1220475.1966830166</v>
      </c>
      <c r="N124" s="5">
        <f t="shared" si="66"/>
        <v>0</v>
      </c>
      <c r="O124" s="5">
        <f t="shared" si="67"/>
        <v>0</v>
      </c>
      <c r="P124" s="5"/>
      <c r="Q124" s="9">
        <f t="shared" si="55"/>
        <v>53.272532017121428</v>
      </c>
      <c r="R124" s="5"/>
      <c r="S124" s="5"/>
      <c r="T124" s="8">
        <f t="shared" si="61"/>
        <v>0.01</v>
      </c>
      <c r="U124" s="8">
        <f t="shared" si="62"/>
        <v>0.01</v>
      </c>
      <c r="W124">
        <f t="shared" si="63"/>
        <v>16438.85240139435</v>
      </c>
      <c r="X124" s="5">
        <f t="shared" si="64"/>
        <v>11838.677883281283</v>
      </c>
    </row>
    <row r="125" spans="1:24" x14ac:dyDescent="0.35">
      <c r="A125">
        <v>121</v>
      </c>
      <c r="B125" s="5">
        <f t="shared" si="59"/>
        <v>3216830.3035415616</v>
      </c>
      <c r="C125" s="6">
        <f t="shared" si="48"/>
        <v>1.2E-2</v>
      </c>
      <c r="D125" s="7">
        <f t="shared" si="46"/>
        <v>0.06</v>
      </c>
      <c r="E125" s="5">
        <f t="shared" si="47"/>
        <v>193009.8182124937</v>
      </c>
      <c r="F125" s="5">
        <f t="shared" si="49"/>
        <v>252891.40860201642</v>
      </c>
      <c r="G125" s="5">
        <f t="shared" si="58"/>
        <v>189668.55645151233</v>
      </c>
      <c r="I125" s="5">
        <f t="shared" si="65"/>
        <v>20421.614457085401</v>
      </c>
      <c r="J125" s="5">
        <f t="shared" si="68"/>
        <v>63222.852150504106</v>
      </c>
      <c r="K125" s="5">
        <f t="shared" si="69"/>
        <v>5105.4036142713503</v>
      </c>
      <c r="L125" s="5">
        <f t="shared" si="70"/>
        <v>68328.255764775458</v>
      </c>
      <c r="M125" s="5">
        <f t="shared" si="71"/>
        <v>1288803.452447792</v>
      </c>
      <c r="N125" s="5">
        <f t="shared" si="66"/>
        <v>0</v>
      </c>
      <c r="O125" s="5">
        <f t="shared" si="67"/>
        <v>0</v>
      </c>
      <c r="P125" s="5"/>
      <c r="Q125" s="9">
        <f t="shared" si="55"/>
        <v>56.256930579665124</v>
      </c>
      <c r="R125" s="5"/>
      <c r="S125" s="5"/>
      <c r="T125" s="8">
        <f t="shared" si="61"/>
        <v>0.01</v>
      </c>
      <c r="U125" s="8">
        <f t="shared" si="62"/>
        <v>0.01</v>
      </c>
      <c r="W125">
        <f t="shared" si="63"/>
        <v>17245.414507674872</v>
      </c>
      <c r="X125" s="5">
        <f t="shared" si="64"/>
        <v>12535.90897177437</v>
      </c>
    </row>
    <row r="126" spans="1:24" x14ac:dyDescent="0.35">
      <c r="A126">
        <v>122</v>
      </c>
      <c r="B126" s="5">
        <f t="shared" si="59"/>
        <v>3396288.0527645312</v>
      </c>
      <c r="C126" s="6">
        <f t="shared" si="48"/>
        <v>1.2E-2</v>
      </c>
      <c r="D126" s="7">
        <f t="shared" si="46"/>
        <v>0.06</v>
      </c>
      <c r="E126" s="5">
        <f t="shared" si="47"/>
        <v>203777.28316587186</v>
      </c>
      <c r="F126" s="5">
        <f t="shared" si="49"/>
        <v>267000.13531637593</v>
      </c>
      <c r="G126" s="5">
        <f t="shared" si="58"/>
        <v>200250.10148728197</v>
      </c>
      <c r="I126" s="5">
        <f t="shared" si="65"/>
        <v>21456.217355037763</v>
      </c>
      <c r="J126" s="5">
        <f t="shared" si="68"/>
        <v>66750.033829093984</v>
      </c>
      <c r="K126" s="5">
        <f t="shared" si="69"/>
        <v>5364.0543387594407</v>
      </c>
      <c r="L126" s="5">
        <f t="shared" si="70"/>
        <v>72114.088167853421</v>
      </c>
      <c r="M126" s="5">
        <f t="shared" si="71"/>
        <v>1360917.5406156455</v>
      </c>
      <c r="N126" s="5">
        <f t="shared" si="66"/>
        <v>0</v>
      </c>
      <c r="O126" s="5">
        <f t="shared" si="67"/>
        <v>0</v>
      </c>
      <c r="P126" s="5"/>
      <c r="Q126" s="9">
        <f t="shared" si="55"/>
        <v>59.37393259153265</v>
      </c>
      <c r="R126" s="5"/>
      <c r="S126" s="5"/>
      <c r="T126" s="8">
        <f t="shared" si="61"/>
        <v>0.01</v>
      </c>
      <c r="U126" s="8">
        <f t="shared" si="62"/>
        <v>0.01</v>
      </c>
      <c r="W126">
        <f t="shared" si="63"/>
        <v>18223.098687090369</v>
      </c>
      <c r="X126" s="5">
        <f t="shared" si="64"/>
        <v>13119.306423627488</v>
      </c>
    </row>
    <row r="127" spans="1:24" x14ac:dyDescent="0.35">
      <c r="A127">
        <v>123</v>
      </c>
      <c r="B127" s="5">
        <f t="shared" si="59"/>
        <v>3585810.0455742939</v>
      </c>
      <c r="C127" s="6">
        <f t="shared" si="48"/>
        <v>1.2E-2</v>
      </c>
      <c r="D127" s="7">
        <f t="shared" si="46"/>
        <v>0.06</v>
      </c>
      <c r="E127" s="5">
        <f t="shared" si="47"/>
        <v>215148.60273445761</v>
      </c>
      <c r="F127" s="5">
        <f t="shared" si="49"/>
        <v>281898.63656355161</v>
      </c>
      <c r="G127" s="5">
        <f t="shared" si="58"/>
        <v>211423.97742266371</v>
      </c>
      <c r="I127" s="5">
        <f t="shared" si="65"/>
        <v>22680.397860502551</v>
      </c>
      <c r="J127" s="5">
        <f t="shared" si="68"/>
        <v>70474.659140887903</v>
      </c>
      <c r="K127" s="5">
        <f t="shared" si="69"/>
        <v>5670.0994651256378</v>
      </c>
      <c r="L127" s="5">
        <f t="shared" si="70"/>
        <v>76144.758606013536</v>
      </c>
      <c r="M127" s="5">
        <f t="shared" si="71"/>
        <v>1437062.2992216591</v>
      </c>
      <c r="N127" s="5">
        <f t="shared" si="66"/>
        <v>0</v>
      </c>
      <c r="O127" s="5">
        <f t="shared" si="67"/>
        <v>0</v>
      </c>
      <c r="P127" s="5"/>
      <c r="Q127" s="9">
        <f t="shared" si="55"/>
        <v>62.69251791895114</v>
      </c>
      <c r="R127" s="5"/>
      <c r="S127" s="5"/>
      <c r="T127" s="8">
        <f t="shared" si="61"/>
        <v>0.01</v>
      </c>
      <c r="U127" s="8">
        <f t="shared" si="62"/>
        <v>0.01</v>
      </c>
      <c r="W127">
        <f t="shared" si="63"/>
        <v>19287.559172863308</v>
      </c>
      <c r="X127" s="5">
        <f t="shared" si="64"/>
        <v>13855.524575654004</v>
      </c>
    </row>
    <row r="128" spans="1:24" x14ac:dyDescent="0.35">
      <c r="A128">
        <v>124</v>
      </c>
      <c r="B128" s="5">
        <f t="shared" si="59"/>
        <v>3785893.824066706</v>
      </c>
      <c r="C128" s="6">
        <f t="shared" si="48"/>
        <v>1.2E-2</v>
      </c>
      <c r="D128" s="7">
        <f t="shared" si="46"/>
        <v>0.06</v>
      </c>
      <c r="E128" s="5">
        <f t="shared" si="47"/>
        <v>227153.62944400235</v>
      </c>
      <c r="F128" s="5">
        <f t="shared" si="49"/>
        <v>297628.28858489025</v>
      </c>
      <c r="G128" s="5">
        <f t="shared" si="58"/>
        <v>223221.21643866767</v>
      </c>
      <c r="I128" s="5">
        <f t="shared" si="65"/>
        <v>24007.060890591361</v>
      </c>
      <c r="J128" s="5">
        <f t="shared" si="68"/>
        <v>74407.072146222563</v>
      </c>
      <c r="K128" s="5">
        <f t="shared" si="69"/>
        <v>6001.7652226478403</v>
      </c>
      <c r="L128" s="5">
        <f t="shared" si="70"/>
        <v>80408.837368870401</v>
      </c>
      <c r="M128" s="5">
        <f t="shared" si="71"/>
        <v>1517471.1365905295</v>
      </c>
      <c r="N128" s="5">
        <f t="shared" si="66"/>
        <v>0</v>
      </c>
      <c r="O128" s="5">
        <f t="shared" si="67"/>
        <v>0</v>
      </c>
      <c r="P128" s="5"/>
      <c r="Q128" s="9">
        <f t="shared" si="55"/>
        <v>66.203276100369962</v>
      </c>
      <c r="R128" s="5"/>
      <c r="S128" s="5"/>
      <c r="T128" s="8">
        <f t="shared" si="61"/>
        <v>0.01</v>
      </c>
      <c r="U128" s="8">
        <f t="shared" si="62"/>
        <v>0.01</v>
      </c>
      <c r="W128">
        <f t="shared" si="63"/>
        <v>20421.614457085401</v>
      </c>
      <c r="X128" s="5">
        <f t="shared" si="64"/>
        <v>14663.077719565063</v>
      </c>
    </row>
    <row r="129" spans="1:24" x14ac:dyDescent="0.35">
      <c r="A129">
        <v>125</v>
      </c>
      <c r="B129" s="5">
        <f t="shared" si="59"/>
        <v>3997111.510060078</v>
      </c>
      <c r="C129" s="6">
        <f t="shared" si="48"/>
        <v>1.2E-2</v>
      </c>
      <c r="D129" s="7">
        <f t="shared" si="46"/>
        <v>0.06</v>
      </c>
      <c r="E129" s="5">
        <f t="shared" si="47"/>
        <v>239826.69060360466</v>
      </c>
      <c r="F129" s="5">
        <f t="shared" si="49"/>
        <v>314233.76274982718</v>
      </c>
      <c r="G129" s="5">
        <f t="shared" si="58"/>
        <v>235675.32206237037</v>
      </c>
      <c r="I129" s="5">
        <f t="shared" si="65"/>
        <v>25258.814949522453</v>
      </c>
      <c r="J129" s="5">
        <f t="shared" si="68"/>
        <v>78558.440687456794</v>
      </c>
      <c r="K129" s="5">
        <f t="shared" si="69"/>
        <v>6314.7037373806133</v>
      </c>
      <c r="L129" s="5">
        <f t="shared" si="70"/>
        <v>84873.144424837403</v>
      </c>
      <c r="M129" s="5">
        <f t="shared" si="71"/>
        <v>1602344.2810153668</v>
      </c>
      <c r="N129" s="5">
        <f t="shared" si="66"/>
        <v>0</v>
      </c>
      <c r="O129" s="5">
        <f t="shared" si="67"/>
        <v>0</v>
      </c>
      <c r="P129" s="5"/>
      <c r="Q129" s="9">
        <f t="shared" si="55"/>
        <v>69.878888909782788</v>
      </c>
      <c r="R129" s="5"/>
      <c r="S129" s="5"/>
      <c r="T129" s="8">
        <f t="shared" si="61"/>
        <v>0.01</v>
      </c>
      <c r="U129" s="8">
        <f t="shared" si="62"/>
        <v>0.01</v>
      </c>
      <c r="W129">
        <f t="shared" si="63"/>
        <v>21456.217355037763</v>
      </c>
      <c r="X129" s="5">
        <f t="shared" si="64"/>
        <v>15524.804502923258</v>
      </c>
    </row>
    <row r="130" spans="1:24" x14ac:dyDescent="0.35">
      <c r="A130">
        <v>126</v>
      </c>
      <c r="B130" s="5">
        <f t="shared" si="59"/>
        <v>4220157.4246476879</v>
      </c>
      <c r="C130" s="6">
        <f t="shared" si="48"/>
        <v>1.2E-2</v>
      </c>
      <c r="D130" s="7">
        <f t="shared" si="46"/>
        <v>0.06</v>
      </c>
      <c r="E130" s="5">
        <f t="shared" si="47"/>
        <v>253209.44547886128</v>
      </c>
      <c r="F130" s="5">
        <f t="shared" si="49"/>
        <v>331767.88616631809</v>
      </c>
      <c r="G130" s="5">
        <f t="shared" si="58"/>
        <v>248825.91462473857</v>
      </c>
      <c r="I130" s="5">
        <f t="shared" si="65"/>
        <v>26708.400136983739</v>
      </c>
      <c r="J130" s="5">
        <f t="shared" si="68"/>
        <v>82941.971541579522</v>
      </c>
      <c r="K130" s="5">
        <f t="shared" si="69"/>
        <v>6677.1000342459347</v>
      </c>
      <c r="L130" s="5">
        <f t="shared" si="70"/>
        <v>89619.071575825452</v>
      </c>
      <c r="M130" s="5">
        <f t="shared" si="71"/>
        <v>1691963.3525911923</v>
      </c>
      <c r="N130" s="5">
        <f t="shared" si="66"/>
        <v>0</v>
      </c>
      <c r="O130" s="5">
        <f t="shared" si="67"/>
        <v>0</v>
      </c>
      <c r="P130" s="5"/>
      <c r="Q130" s="9">
        <f t="shared" si="55"/>
        <v>73.786368930762947</v>
      </c>
      <c r="R130" s="5"/>
      <c r="S130" s="5"/>
      <c r="T130" s="8">
        <f t="shared" si="61"/>
        <v>0.01</v>
      </c>
      <c r="U130" s="8">
        <f t="shared" si="62"/>
        <v>0.01</v>
      </c>
      <c r="W130">
        <f t="shared" si="63"/>
        <v>22680.397860502551</v>
      </c>
      <c r="X130" s="5">
        <f t="shared" si="64"/>
        <v>16438.85240139435</v>
      </c>
    </row>
    <row r="131" spans="1:24" x14ac:dyDescent="0.35">
      <c r="A131">
        <v>127</v>
      </c>
      <c r="B131" s="5">
        <f t="shared" si="59"/>
        <v>4455629.1392039349</v>
      </c>
      <c r="C131" s="6">
        <f t="shared" si="48"/>
        <v>1.2E-2</v>
      </c>
      <c r="D131" s="7">
        <f t="shared" si="46"/>
        <v>0.06</v>
      </c>
      <c r="E131" s="5">
        <f t="shared" si="47"/>
        <v>267337.74835223611</v>
      </c>
      <c r="F131" s="5">
        <f t="shared" si="49"/>
        <v>350279.71989381564</v>
      </c>
      <c r="G131" s="5">
        <f t="shared" si="58"/>
        <v>262709.78992036171</v>
      </c>
      <c r="I131" s="5">
        <f t="shared" si="65"/>
        <v>28272.674440013332</v>
      </c>
      <c r="J131" s="5">
        <f t="shared" si="68"/>
        <v>87569.929973453909</v>
      </c>
      <c r="K131" s="5">
        <f t="shared" si="69"/>
        <v>7068.168610003333</v>
      </c>
      <c r="L131" s="5">
        <f t="shared" si="70"/>
        <v>94638.098583457235</v>
      </c>
      <c r="M131" s="5">
        <f t="shared" si="71"/>
        <v>1786601.4511746496</v>
      </c>
      <c r="N131" s="5">
        <f t="shared" si="66"/>
        <v>0</v>
      </c>
      <c r="O131" s="5">
        <f t="shared" si="67"/>
        <v>0</v>
      </c>
      <c r="P131" s="5"/>
      <c r="Q131" s="9">
        <f t="shared" si="55"/>
        <v>77.91870116704645</v>
      </c>
      <c r="R131" s="5"/>
      <c r="S131" s="5"/>
      <c r="T131" s="8">
        <f t="shared" si="61"/>
        <v>0.01</v>
      </c>
      <c r="U131" s="8">
        <f t="shared" si="62"/>
        <v>0.01</v>
      </c>
      <c r="W131">
        <f t="shared" si="63"/>
        <v>24007.060890591361</v>
      </c>
      <c r="X131" s="5">
        <f t="shared" si="64"/>
        <v>17245.414507674872</v>
      </c>
    </row>
    <row r="132" spans="1:24" x14ac:dyDescent="0.35">
      <c r="A132">
        <v>128</v>
      </c>
      <c r="B132" s="5">
        <f t="shared" si="59"/>
        <v>4704202.5919042891</v>
      </c>
      <c r="C132" s="6">
        <f t="shared" si="48"/>
        <v>1.2E-2</v>
      </c>
      <c r="D132" s="7">
        <f t="shared" si="46"/>
        <v>0.06</v>
      </c>
      <c r="E132" s="5">
        <f t="shared" si="47"/>
        <v>282252.15551425732</v>
      </c>
      <c r="F132" s="5">
        <f t="shared" si="49"/>
        <v>369822.08548771124</v>
      </c>
      <c r="G132" s="5">
        <f t="shared" si="58"/>
        <v>277366.56411578343</v>
      </c>
      <c r="I132" s="5">
        <f t="shared" si="65"/>
        <v>29756.066486434534</v>
      </c>
      <c r="J132" s="5">
        <f t="shared" si="68"/>
        <v>92455.521371927811</v>
      </c>
      <c r="K132" s="5">
        <f t="shared" si="69"/>
        <v>7439.0166216086336</v>
      </c>
      <c r="L132" s="5">
        <f t="shared" si="70"/>
        <v>99894.537993536447</v>
      </c>
      <c r="M132" s="5">
        <f t="shared" si="71"/>
        <v>1886495.9891681862</v>
      </c>
      <c r="N132" s="5">
        <f t="shared" si="66"/>
        <v>0</v>
      </c>
      <c r="O132" s="5">
        <f t="shared" si="67"/>
        <v>0</v>
      </c>
      <c r="P132" s="5"/>
      <c r="Q132" s="9">
        <f t="shared" si="55"/>
        <v>82.246502948011667</v>
      </c>
      <c r="R132" s="5"/>
      <c r="S132" s="5"/>
      <c r="T132" s="8">
        <f t="shared" si="61"/>
        <v>0.01</v>
      </c>
      <c r="U132" s="8">
        <f t="shared" si="62"/>
        <v>0.01</v>
      </c>
      <c r="W132">
        <f t="shared" si="63"/>
        <v>25258.814949522453</v>
      </c>
      <c r="X132" s="5">
        <f t="shared" si="64"/>
        <v>18223.098687090369</v>
      </c>
    </row>
    <row r="133" spans="1:24" x14ac:dyDescent="0.35">
      <c r="A133">
        <v>129</v>
      </c>
      <c r="B133" s="5">
        <f t="shared" si="59"/>
        <v>4966691.1227768548</v>
      </c>
      <c r="C133" s="6">
        <f t="shared" si="48"/>
        <v>1.2E-2</v>
      </c>
      <c r="D133" s="7">
        <f t="shared" si="46"/>
        <v>0.06</v>
      </c>
      <c r="E133" s="5">
        <f t="shared" si="47"/>
        <v>298001.46736661129</v>
      </c>
      <c r="F133" s="5">
        <f t="shared" si="49"/>
        <v>390456.98873853916</v>
      </c>
      <c r="G133" s="5">
        <f t="shared" si="58"/>
        <v>292842.74155390437</v>
      </c>
      <c r="I133" s="5">
        <f t="shared" si="65"/>
        <v>31465.937489929391</v>
      </c>
      <c r="J133" s="5">
        <f t="shared" si="68"/>
        <v>97614.247184634791</v>
      </c>
      <c r="K133" s="5">
        <f t="shared" si="69"/>
        <v>7866.4843724823477</v>
      </c>
      <c r="L133" s="5">
        <f t="shared" si="70"/>
        <v>105480.73155711713</v>
      </c>
      <c r="M133" s="5">
        <f t="shared" si="71"/>
        <v>1991976.7207253033</v>
      </c>
      <c r="N133" s="5">
        <f t="shared" si="66"/>
        <v>0</v>
      </c>
      <c r="O133" s="5">
        <f t="shared" si="67"/>
        <v>0</v>
      </c>
      <c r="P133" s="5"/>
      <c r="Q133" s="9">
        <f t="shared" si="55"/>
        <v>86.845802315359776</v>
      </c>
      <c r="R133" s="5"/>
      <c r="S133" s="5"/>
      <c r="T133" s="8">
        <f t="shared" si="61"/>
        <v>0.01</v>
      </c>
      <c r="U133" s="8">
        <f t="shared" si="62"/>
        <v>0.01</v>
      </c>
      <c r="W133">
        <f t="shared" si="63"/>
        <v>26708.400136983739</v>
      </c>
      <c r="X133" s="5">
        <f t="shared" si="64"/>
        <v>19287.559172863308</v>
      </c>
    </row>
    <row r="134" spans="1:24" x14ac:dyDescent="0.35">
      <c r="A134">
        <v>130</v>
      </c>
      <c r="B134" s="5">
        <f t="shared" si="59"/>
        <v>5243800.8955857949</v>
      </c>
      <c r="C134" s="6">
        <f t="shared" si="48"/>
        <v>1.2E-2</v>
      </c>
      <c r="D134" s="7">
        <f t="shared" ref="D134:D197" si="72">C134*5</f>
        <v>0.06</v>
      </c>
      <c r="E134" s="5">
        <f t="shared" ref="E134:E197" si="73">B134*D134</f>
        <v>314628.0537351477</v>
      </c>
      <c r="F134" s="5">
        <f t="shared" si="49"/>
        <v>412242.30091978249</v>
      </c>
      <c r="G134" s="5">
        <f t="shared" si="58"/>
        <v>309181.72568983689</v>
      </c>
      <c r="I134" s="5">
        <f t="shared" si="65"/>
        <v>33154.930809296842</v>
      </c>
      <c r="J134" s="5">
        <f t="shared" si="68"/>
        <v>103060.57522994562</v>
      </c>
      <c r="K134" s="5">
        <f t="shared" si="69"/>
        <v>8288.7327023242105</v>
      </c>
      <c r="L134" s="5">
        <f t="shared" si="70"/>
        <v>111349.30793226983</v>
      </c>
      <c r="M134" s="5">
        <f t="shared" si="71"/>
        <v>2103326.0286575733</v>
      </c>
      <c r="N134" s="5">
        <f t="shared" si="66"/>
        <v>0</v>
      </c>
      <c r="O134" s="5">
        <f t="shared" si="67"/>
        <v>0</v>
      </c>
      <c r="P134" s="5"/>
      <c r="Q134" s="9">
        <f t="shared" si="55"/>
        <v>91.677596864235497</v>
      </c>
      <c r="R134" s="5"/>
      <c r="S134" s="5"/>
      <c r="T134" s="8">
        <f t="shared" si="61"/>
        <v>0.01</v>
      </c>
      <c r="U134" s="8">
        <f t="shared" si="62"/>
        <v>0.01</v>
      </c>
      <c r="W134">
        <f t="shared" si="63"/>
        <v>28272.674440013332</v>
      </c>
      <c r="X134" s="5">
        <f t="shared" si="64"/>
        <v>20421.614457085401</v>
      </c>
    </row>
    <row r="135" spans="1:24" x14ac:dyDescent="0.35">
      <c r="A135">
        <v>131</v>
      </c>
      <c r="B135" s="5">
        <f t="shared" si="59"/>
        <v>5536405.1558709834</v>
      </c>
      <c r="C135" s="6">
        <f t="shared" ref="C135:C198" si="74">C134</f>
        <v>1.2E-2</v>
      </c>
      <c r="D135" s="7">
        <f t="shared" si="72"/>
        <v>0.06</v>
      </c>
      <c r="E135" s="5">
        <f t="shared" si="73"/>
        <v>332184.30935225898</v>
      </c>
      <c r="F135" s="5">
        <f t="shared" ref="F135:F198" si="75">F134+E135-G134</f>
        <v>435244.88458220463</v>
      </c>
      <c r="G135" s="5">
        <f t="shared" si="58"/>
        <v>326433.66343665344</v>
      </c>
      <c r="I135" s="5">
        <f t="shared" si="65"/>
        <v>35069.151025557054</v>
      </c>
      <c r="J135" s="5">
        <f t="shared" si="68"/>
        <v>108811.22114555116</v>
      </c>
      <c r="K135" s="5">
        <f t="shared" si="69"/>
        <v>8767.2877563892634</v>
      </c>
      <c r="L135" s="5">
        <f t="shared" si="70"/>
        <v>117578.50890194043</v>
      </c>
      <c r="M135" s="5">
        <f t="shared" si="71"/>
        <v>2220904.5375595139</v>
      </c>
      <c r="N135" s="5">
        <f t="shared" si="66"/>
        <v>0</v>
      </c>
      <c r="O135" s="5">
        <f t="shared" si="67"/>
        <v>0</v>
      </c>
      <c r="P135" s="5"/>
      <c r="Q135" s="9">
        <f t="shared" si="55"/>
        <v>96.806305662597609</v>
      </c>
      <c r="R135" s="5"/>
      <c r="S135" s="5"/>
      <c r="T135" s="8">
        <f t="shared" si="61"/>
        <v>0.01</v>
      </c>
      <c r="U135" s="8">
        <f t="shared" si="62"/>
        <v>0.01</v>
      </c>
      <c r="W135">
        <f t="shared" si="63"/>
        <v>29756.066486434534</v>
      </c>
      <c r="X135" s="5">
        <f t="shared" si="64"/>
        <v>21456.217355037763</v>
      </c>
    </row>
    <row r="136" spans="1:24" x14ac:dyDescent="0.35">
      <c r="A136">
        <v>132</v>
      </c>
      <c r="B136" s="5">
        <f t="shared" si="59"/>
        <v>5845304.2437948585</v>
      </c>
      <c r="C136" s="6">
        <f t="shared" si="74"/>
        <v>1.2E-2</v>
      </c>
      <c r="D136" s="7">
        <f t="shared" si="72"/>
        <v>0.06</v>
      </c>
      <c r="E136" s="5">
        <f t="shared" si="73"/>
        <v>350718.25462769147</v>
      </c>
      <c r="F136" s="5">
        <f t="shared" si="75"/>
        <v>459529.47577324265</v>
      </c>
      <c r="G136" s="5">
        <f t="shared" si="58"/>
        <v>344647.10682993196</v>
      </c>
      <c r="I136" s="5">
        <f t="shared" si="65"/>
        <v>36963.852826695249</v>
      </c>
      <c r="J136" s="5">
        <f t="shared" si="68"/>
        <v>114882.36894331066</v>
      </c>
      <c r="K136" s="5">
        <f t="shared" si="69"/>
        <v>9240.9632066738122</v>
      </c>
      <c r="L136" s="5">
        <f t="shared" si="70"/>
        <v>124123.33214998448</v>
      </c>
      <c r="M136" s="5">
        <f t="shared" si="71"/>
        <v>2345027.8697094982</v>
      </c>
      <c r="N136" s="5">
        <f t="shared" si="66"/>
        <v>0</v>
      </c>
      <c r="O136" s="5">
        <f t="shared" si="67"/>
        <v>0</v>
      </c>
      <c r="P136" s="5"/>
      <c r="Q136" s="9">
        <f t="shared" si="55"/>
        <v>102.19487680348722</v>
      </c>
      <c r="R136" s="5"/>
      <c r="S136" s="5"/>
      <c r="T136" s="8">
        <f t="shared" si="61"/>
        <v>0.01</v>
      </c>
      <c r="U136" s="8">
        <f t="shared" si="62"/>
        <v>0.01</v>
      </c>
      <c r="W136">
        <f t="shared" si="63"/>
        <v>31465.937489929391</v>
      </c>
      <c r="X136" s="5">
        <f t="shared" si="64"/>
        <v>22680.397860502551</v>
      </c>
    </row>
    <row r="137" spans="1:24" x14ac:dyDescent="0.35">
      <c r="A137">
        <v>133</v>
      </c>
      <c r="B137" s="5">
        <f t="shared" si="59"/>
        <v>6171469.4242114425</v>
      </c>
      <c r="C137" s="6">
        <f t="shared" si="74"/>
        <v>1.2E-2</v>
      </c>
      <c r="D137" s="7">
        <f t="shared" si="72"/>
        <v>0.06</v>
      </c>
      <c r="E137" s="5">
        <f t="shared" si="73"/>
        <v>370288.16545268655</v>
      </c>
      <c r="F137" s="5">
        <f t="shared" si="75"/>
        <v>485170.53439599718</v>
      </c>
      <c r="G137" s="5">
        <f t="shared" si="58"/>
        <v>363877.90079699788</v>
      </c>
      <c r="I137" s="5">
        <f t="shared" si="65"/>
        <v>39100.901654181085</v>
      </c>
      <c r="J137" s="5">
        <f t="shared" si="68"/>
        <v>121292.63359899929</v>
      </c>
      <c r="K137" s="5">
        <f t="shared" si="69"/>
        <v>9775.2254135452713</v>
      </c>
      <c r="L137" s="5">
        <f t="shared" si="70"/>
        <v>131067.85901254456</v>
      </c>
      <c r="M137" s="5">
        <f t="shared" si="71"/>
        <v>2476095.7287220429</v>
      </c>
      <c r="N137" s="5">
        <f t="shared" si="66"/>
        <v>0</v>
      </c>
      <c r="O137" s="5">
        <f t="shared" si="67"/>
        <v>0</v>
      </c>
      <c r="P137" s="5"/>
      <c r="Q137" s="9">
        <f t="shared" si="55"/>
        <v>107.91253725366168</v>
      </c>
      <c r="R137" s="5"/>
      <c r="S137" s="5"/>
      <c r="T137" s="8">
        <f t="shared" si="61"/>
        <v>0.01</v>
      </c>
      <c r="U137" s="8">
        <f t="shared" si="62"/>
        <v>0.01</v>
      </c>
      <c r="W137">
        <f t="shared" si="63"/>
        <v>33154.930809296842</v>
      </c>
      <c r="X137" s="5">
        <f t="shared" si="64"/>
        <v>24007.060890591361</v>
      </c>
    </row>
    <row r="138" spans="1:24" x14ac:dyDescent="0.35">
      <c r="A138">
        <v>134</v>
      </c>
      <c r="B138" s="5">
        <f t="shared" si="59"/>
        <v>6515796.8741813507</v>
      </c>
      <c r="C138" s="6">
        <f t="shared" si="74"/>
        <v>1.2E-2</v>
      </c>
      <c r="D138" s="7">
        <f t="shared" si="72"/>
        <v>0.06</v>
      </c>
      <c r="E138" s="5">
        <f t="shared" si="73"/>
        <v>390947.812450881</v>
      </c>
      <c r="F138" s="5">
        <f t="shared" si="75"/>
        <v>512240.44604988029</v>
      </c>
      <c r="G138" s="5">
        <f t="shared" si="58"/>
        <v>384180.33453741024</v>
      </c>
      <c r="I138" s="5">
        <f t="shared" si="65"/>
        <v>41216.281674365877</v>
      </c>
      <c r="J138" s="5">
        <f t="shared" si="68"/>
        <v>128060.11151247007</v>
      </c>
      <c r="K138" s="5">
        <f t="shared" si="69"/>
        <v>10304.070418591469</v>
      </c>
      <c r="L138" s="5">
        <f t="shared" si="70"/>
        <v>138364.18193106155</v>
      </c>
      <c r="M138" s="5">
        <f t="shared" si="71"/>
        <v>2614459.9106531045</v>
      </c>
      <c r="N138" s="5">
        <f t="shared" si="66"/>
        <v>0</v>
      </c>
      <c r="O138" s="5">
        <f t="shared" si="67"/>
        <v>0</v>
      </c>
      <c r="P138" s="5"/>
      <c r="Q138" s="9">
        <f t="shared" si="55"/>
        <v>113.91984312324068</v>
      </c>
      <c r="R138" s="5"/>
      <c r="S138" s="5"/>
      <c r="T138" s="8">
        <f t="shared" si="61"/>
        <v>0.01</v>
      </c>
      <c r="U138" s="8">
        <f t="shared" si="62"/>
        <v>0.01</v>
      </c>
      <c r="W138">
        <f t="shared" si="63"/>
        <v>35069.151025557054</v>
      </c>
      <c r="X138" s="5">
        <f t="shared" si="64"/>
        <v>25258.814949522453</v>
      </c>
    </row>
    <row r="139" spans="1:24" x14ac:dyDescent="0.35">
      <c r="A139">
        <v>135</v>
      </c>
      <c r="B139" s="5">
        <f t="shared" si="59"/>
        <v>6879369.0678815776</v>
      </c>
      <c r="C139" s="6">
        <f t="shared" si="74"/>
        <v>1.2E-2</v>
      </c>
      <c r="D139" s="7">
        <f t="shared" si="72"/>
        <v>0.06</v>
      </c>
      <c r="E139" s="5">
        <f t="shared" si="73"/>
        <v>412762.14407289465</v>
      </c>
      <c r="F139" s="5">
        <f t="shared" si="75"/>
        <v>540822.25558536476</v>
      </c>
      <c r="G139" s="5">
        <f t="shared" si="58"/>
        <v>405616.69168902357</v>
      </c>
      <c r="I139" s="5">
        <f t="shared" si="65"/>
        <v>43599.859354758533</v>
      </c>
      <c r="J139" s="5">
        <f t="shared" si="68"/>
        <v>135205.56389634119</v>
      </c>
      <c r="K139" s="5">
        <f t="shared" si="69"/>
        <v>10899.964838689633</v>
      </c>
      <c r="L139" s="5">
        <f t="shared" si="70"/>
        <v>146105.52873503082</v>
      </c>
      <c r="M139" s="5">
        <f t="shared" si="71"/>
        <v>2760565.4393881354</v>
      </c>
      <c r="N139" s="5">
        <f t="shared" si="66"/>
        <v>0</v>
      </c>
      <c r="O139" s="5">
        <f t="shared" si="67"/>
        <v>0</v>
      </c>
      <c r="P139" s="5"/>
      <c r="Q139" s="9">
        <f t="shared" si="55"/>
        <v>120.29355199184204</v>
      </c>
      <c r="R139" s="5"/>
      <c r="S139" s="5"/>
      <c r="T139" s="8">
        <f t="shared" si="61"/>
        <v>0.01</v>
      </c>
      <c r="U139" s="8">
        <f t="shared" si="62"/>
        <v>0.01</v>
      </c>
      <c r="W139">
        <f t="shared" si="63"/>
        <v>36963.852826695249</v>
      </c>
      <c r="X139" s="5">
        <f t="shared" si="64"/>
        <v>26708.400136983739</v>
      </c>
    </row>
    <row r="140" spans="1:24" x14ac:dyDescent="0.35">
      <c r="A140">
        <v>136</v>
      </c>
      <c r="B140" s="5">
        <f t="shared" si="59"/>
        <v>7263185.829893223</v>
      </c>
      <c r="C140" s="6">
        <f t="shared" si="74"/>
        <v>1.2E-2</v>
      </c>
      <c r="D140" s="7">
        <f t="shared" si="72"/>
        <v>0.06</v>
      </c>
      <c r="E140" s="5">
        <f t="shared" si="73"/>
        <v>435791.14979359339</v>
      </c>
      <c r="F140" s="5">
        <f t="shared" si="75"/>
        <v>570996.7136899347</v>
      </c>
      <c r="G140" s="5">
        <f t="shared" si="58"/>
        <v>428247.53526745102</v>
      </c>
      <c r="I140" s="5">
        <f t="shared" si="65"/>
        <v>45961.834928182805</v>
      </c>
      <c r="J140" s="5">
        <f t="shared" si="68"/>
        <v>142749.17842248367</v>
      </c>
      <c r="K140" s="5">
        <f t="shared" si="69"/>
        <v>11490.458732045701</v>
      </c>
      <c r="L140" s="5">
        <f t="shared" si="70"/>
        <v>154239.63715452937</v>
      </c>
      <c r="M140" s="5">
        <f t="shared" si="71"/>
        <v>2914805.0765426648</v>
      </c>
      <c r="N140" s="5">
        <f t="shared" si="66"/>
        <v>0</v>
      </c>
      <c r="O140" s="5">
        <f t="shared" si="67"/>
        <v>0</v>
      </c>
      <c r="P140" s="5"/>
      <c r="Q140" s="9">
        <f t="shared" si="55"/>
        <v>126.99063459056251</v>
      </c>
      <c r="R140" s="5"/>
      <c r="S140" s="5"/>
      <c r="T140" s="8">
        <f t="shared" si="61"/>
        <v>0.01</v>
      </c>
      <c r="U140" s="8">
        <f t="shared" si="62"/>
        <v>0.01</v>
      </c>
      <c r="W140">
        <f t="shared" si="63"/>
        <v>39100.901654181085</v>
      </c>
      <c r="X140" s="5">
        <f t="shared" si="64"/>
        <v>28272.674440013332</v>
      </c>
    </row>
    <row r="141" spans="1:24" x14ac:dyDescent="0.35">
      <c r="A141">
        <v>137</v>
      </c>
      <c r="B141" s="5">
        <f t="shared" si="59"/>
        <v>7668452.4476965833</v>
      </c>
      <c r="C141" s="6">
        <f t="shared" si="74"/>
        <v>1.2E-2</v>
      </c>
      <c r="D141" s="7">
        <f t="shared" si="72"/>
        <v>0.06</v>
      </c>
      <c r="E141" s="5">
        <f t="shared" si="73"/>
        <v>460107.14686179499</v>
      </c>
      <c r="F141" s="5">
        <f t="shared" si="75"/>
        <v>602856.32528427872</v>
      </c>
      <c r="G141" s="5">
        <f t="shared" si="58"/>
        <v>452142.24396320904</v>
      </c>
      <c r="I141" s="5">
        <f t="shared" si="65"/>
        <v>48620.611393307103</v>
      </c>
      <c r="J141" s="5">
        <f t="shared" si="68"/>
        <v>150714.08132106968</v>
      </c>
      <c r="K141" s="5">
        <f t="shared" si="69"/>
        <v>12155.152848326776</v>
      </c>
      <c r="L141" s="5">
        <f t="shared" si="70"/>
        <v>162869.23416939646</v>
      </c>
      <c r="M141" s="5">
        <f t="shared" si="71"/>
        <v>3077674.3107120614</v>
      </c>
      <c r="N141" s="5">
        <f t="shared" si="66"/>
        <v>0</v>
      </c>
      <c r="O141" s="5">
        <f t="shared" si="67"/>
        <v>0</v>
      </c>
      <c r="P141" s="5"/>
      <c r="Q141" s="9">
        <f t="shared" si="55"/>
        <v>134.0956694661364</v>
      </c>
      <c r="R141" s="5"/>
      <c r="S141" s="5"/>
      <c r="T141" s="8">
        <f t="shared" si="61"/>
        <v>0.01</v>
      </c>
      <c r="U141" s="8">
        <f t="shared" si="62"/>
        <v>0.01</v>
      </c>
      <c r="W141">
        <f t="shared" si="63"/>
        <v>41216.281674365877</v>
      </c>
      <c r="X141" s="5">
        <f t="shared" si="64"/>
        <v>29756.066486434534</v>
      </c>
    </row>
    <row r="142" spans="1:24" x14ac:dyDescent="0.35">
      <c r="A142">
        <v>138</v>
      </c>
      <c r="B142" s="5">
        <f t="shared" si="59"/>
        <v>8096284.3859631391</v>
      </c>
      <c r="C142" s="6">
        <f t="shared" si="74"/>
        <v>1.2E-2</v>
      </c>
      <c r="D142" s="7">
        <f t="shared" si="72"/>
        <v>0.06</v>
      </c>
      <c r="E142" s="5">
        <f t="shared" si="73"/>
        <v>485777.0631577883</v>
      </c>
      <c r="F142" s="5">
        <f t="shared" si="75"/>
        <v>636491.14447885798</v>
      </c>
      <c r="G142" s="5">
        <f t="shared" si="58"/>
        <v>477368.35835914349</v>
      </c>
      <c r="I142" s="5">
        <f t="shared" si="65"/>
        <v>51257.998658933247</v>
      </c>
      <c r="J142" s="5">
        <f t="shared" si="68"/>
        <v>159122.7861197145</v>
      </c>
      <c r="K142" s="5">
        <f t="shared" si="69"/>
        <v>12814.499664733312</v>
      </c>
      <c r="L142" s="5">
        <f t="shared" si="70"/>
        <v>171937.2857844478</v>
      </c>
      <c r="M142" s="5">
        <f t="shared" si="71"/>
        <v>3249611.5964965094</v>
      </c>
      <c r="N142" s="5">
        <f t="shared" si="66"/>
        <v>0</v>
      </c>
      <c r="O142" s="5">
        <f t="shared" si="67"/>
        <v>0</v>
      </c>
      <c r="P142" s="5"/>
      <c r="Q142" s="9">
        <f t="shared" si="55"/>
        <v>141.56169862919535</v>
      </c>
      <c r="R142" s="5"/>
      <c r="S142" s="5"/>
      <c r="T142" s="8">
        <f t="shared" si="61"/>
        <v>0.01</v>
      </c>
      <c r="U142" s="8">
        <f t="shared" si="62"/>
        <v>0.01</v>
      </c>
      <c r="W142">
        <f t="shared" si="63"/>
        <v>43599.859354758533</v>
      </c>
      <c r="X142" s="5">
        <f t="shared" si="64"/>
        <v>31465.937489929391</v>
      </c>
    </row>
    <row r="143" spans="1:24" x14ac:dyDescent="0.35">
      <c r="A143">
        <v>139</v>
      </c>
      <c r="B143" s="5">
        <f t="shared" si="59"/>
        <v>8548023.7449928168</v>
      </c>
      <c r="C143" s="6">
        <f t="shared" si="74"/>
        <v>1.2E-2</v>
      </c>
      <c r="D143" s="7">
        <f t="shared" si="72"/>
        <v>0.06</v>
      </c>
      <c r="E143" s="5">
        <f t="shared" si="73"/>
        <v>512881.424699569</v>
      </c>
      <c r="F143" s="5">
        <f t="shared" si="75"/>
        <v>672004.21081928362</v>
      </c>
      <c r="G143" s="5">
        <f t="shared" si="58"/>
        <v>504003.15811446274</v>
      </c>
      <c r="I143" s="5">
        <f t="shared" si="65"/>
        <v>54077.333160830312</v>
      </c>
      <c r="J143" s="5">
        <f t="shared" si="68"/>
        <v>168001.0527048209</v>
      </c>
      <c r="K143" s="5">
        <f t="shared" si="69"/>
        <v>13519.333290207578</v>
      </c>
      <c r="L143" s="5">
        <f t="shared" si="70"/>
        <v>181520.38599502848</v>
      </c>
      <c r="M143" s="5">
        <f t="shared" si="71"/>
        <v>3431131.9824915379</v>
      </c>
      <c r="N143" s="5">
        <f t="shared" si="66"/>
        <v>0</v>
      </c>
      <c r="O143" s="5">
        <f t="shared" si="67"/>
        <v>0</v>
      </c>
      <c r="P143" s="5"/>
      <c r="Q143" s="9">
        <f t="shared" si="55"/>
        <v>149.45178446924012</v>
      </c>
      <c r="R143" s="5"/>
      <c r="S143" s="5"/>
      <c r="T143" s="8">
        <f t="shared" si="61"/>
        <v>0.01</v>
      </c>
      <c r="U143" s="8">
        <f t="shared" si="62"/>
        <v>0.01</v>
      </c>
      <c r="W143">
        <f t="shared" si="63"/>
        <v>45961.834928182805</v>
      </c>
      <c r="X143" s="5">
        <f t="shared" si="64"/>
        <v>33154.930809296842</v>
      </c>
    </row>
    <row r="144" spans="1:24" x14ac:dyDescent="0.35">
      <c r="A144">
        <v>140</v>
      </c>
      <c r="B144" s="5">
        <f t="shared" si="59"/>
        <v>9024988.2365268636</v>
      </c>
      <c r="C144" s="6">
        <f t="shared" si="74"/>
        <v>1.2E-2</v>
      </c>
      <c r="D144" s="7">
        <f t="shared" si="72"/>
        <v>0.06</v>
      </c>
      <c r="E144" s="5">
        <f t="shared" si="73"/>
        <v>541499.29419161181</v>
      </c>
      <c r="F144" s="5">
        <f t="shared" si="75"/>
        <v>709500.34689643269</v>
      </c>
      <c r="G144" s="5">
        <f t="shared" si="58"/>
        <v>532125.26017232449</v>
      </c>
      <c r="I144" s="5">
        <f t="shared" si="65"/>
        <v>57215.646778541945</v>
      </c>
      <c r="J144" s="5">
        <f t="shared" si="68"/>
        <v>177375.08672410817</v>
      </c>
      <c r="K144" s="5">
        <f t="shared" si="69"/>
        <v>14303.911694635486</v>
      </c>
      <c r="L144" s="5">
        <f t="shared" si="70"/>
        <v>191678.99841874366</v>
      </c>
      <c r="M144" s="5">
        <f t="shared" si="71"/>
        <v>3622810.9809102817</v>
      </c>
      <c r="N144" s="5">
        <f t="shared" si="66"/>
        <v>0</v>
      </c>
      <c r="O144" s="5">
        <f t="shared" si="67"/>
        <v>0</v>
      </c>
      <c r="P144" s="5"/>
      <c r="Q144" s="9">
        <f t="shared" si="55"/>
        <v>157.81570869809894</v>
      </c>
      <c r="R144" s="5"/>
      <c r="S144" s="5"/>
      <c r="T144" s="8">
        <f t="shared" si="61"/>
        <v>0.01</v>
      </c>
      <c r="U144" s="8">
        <f t="shared" si="62"/>
        <v>0.01</v>
      </c>
      <c r="W144">
        <f t="shared" si="63"/>
        <v>48620.611393307103</v>
      </c>
      <c r="X144" s="5">
        <f t="shared" si="64"/>
        <v>35069.151025557054</v>
      </c>
    </row>
    <row r="145" spans="1:24" x14ac:dyDescent="0.35">
      <c r="A145">
        <v>141</v>
      </c>
      <c r="B145" s="5">
        <f t="shared" si="59"/>
        <v>9528505.6733099185</v>
      </c>
      <c r="C145" s="6">
        <f t="shared" si="74"/>
        <v>1.2E-2</v>
      </c>
      <c r="D145" s="7">
        <f t="shared" si="72"/>
        <v>0.06</v>
      </c>
      <c r="E145" s="5">
        <f t="shared" si="73"/>
        <v>571710.34039859509</v>
      </c>
      <c r="F145" s="5">
        <f t="shared" si="75"/>
        <v>749085.42712270329</v>
      </c>
      <c r="G145" s="5">
        <f t="shared" si="58"/>
        <v>561814.07034202747</v>
      </c>
      <c r="I145" s="5">
        <f t="shared" si="65"/>
        <v>60339.450394943233</v>
      </c>
      <c r="J145" s="5">
        <f t="shared" si="68"/>
        <v>187271.35678067582</v>
      </c>
      <c r="K145" s="5">
        <f t="shared" si="69"/>
        <v>15084.862598735808</v>
      </c>
      <c r="L145" s="5">
        <f t="shared" si="70"/>
        <v>202356.21937941163</v>
      </c>
      <c r="M145" s="5">
        <f t="shared" si="71"/>
        <v>3825167.2002896932</v>
      </c>
      <c r="N145" s="5">
        <f t="shared" si="66"/>
        <v>0</v>
      </c>
      <c r="O145" s="5">
        <f t="shared" si="67"/>
        <v>0</v>
      </c>
      <c r="P145" s="5"/>
      <c r="Q145" s="9">
        <f t="shared" si="55"/>
        <v>166.60662062238222</v>
      </c>
      <c r="R145" s="5"/>
      <c r="S145" s="5"/>
      <c r="T145" s="8">
        <f t="shared" si="61"/>
        <v>0.01</v>
      </c>
      <c r="U145" s="8">
        <f t="shared" si="62"/>
        <v>0.01</v>
      </c>
      <c r="W145">
        <f t="shared" si="63"/>
        <v>51257.998658933247</v>
      </c>
      <c r="X145" s="5">
        <f t="shared" si="64"/>
        <v>36963.852826695249</v>
      </c>
    </row>
    <row r="146" spans="1:24" x14ac:dyDescent="0.35">
      <c r="A146">
        <v>142</v>
      </c>
      <c r="B146" s="5">
        <f t="shared" si="59"/>
        <v>10060150.018454473</v>
      </c>
      <c r="C146" s="6">
        <f t="shared" si="74"/>
        <v>1.2E-2</v>
      </c>
      <c r="D146" s="7">
        <f t="shared" si="72"/>
        <v>0.06</v>
      </c>
      <c r="E146" s="5">
        <f t="shared" si="73"/>
        <v>603609.00110726838</v>
      </c>
      <c r="F146" s="5">
        <f t="shared" si="75"/>
        <v>790880.35788794432</v>
      </c>
      <c r="G146" s="5">
        <f t="shared" si="58"/>
        <v>593160.26841595827</v>
      </c>
      <c r="I146" s="5">
        <f t="shared" si="65"/>
        <v>63666.798628602715</v>
      </c>
      <c r="J146" s="5">
        <f t="shared" si="68"/>
        <v>197720.08947198608</v>
      </c>
      <c r="K146" s="5">
        <f t="shared" si="69"/>
        <v>15916.699657150679</v>
      </c>
      <c r="L146" s="5">
        <f t="shared" si="70"/>
        <v>213636.78912913677</v>
      </c>
      <c r="M146" s="5">
        <f t="shared" si="71"/>
        <v>4038803.9894188298</v>
      </c>
      <c r="N146" s="5">
        <f t="shared" si="66"/>
        <v>0</v>
      </c>
      <c r="O146" s="5">
        <f t="shared" si="67"/>
        <v>0</v>
      </c>
      <c r="P146" s="5"/>
      <c r="Q146" s="9">
        <f t="shared" si="55"/>
        <v>175.89428971632259</v>
      </c>
      <c r="R146" s="5"/>
      <c r="S146" s="5"/>
      <c r="T146" s="8">
        <f t="shared" si="61"/>
        <v>0.01</v>
      </c>
      <c r="U146" s="8">
        <f t="shared" si="62"/>
        <v>0.01</v>
      </c>
      <c r="W146">
        <f t="shared" si="63"/>
        <v>54077.333160830312</v>
      </c>
      <c r="X146" s="5">
        <f t="shared" si="64"/>
        <v>39100.901654181085</v>
      </c>
    </row>
    <row r="147" spans="1:24" x14ac:dyDescent="0.35">
      <c r="A147">
        <v>143</v>
      </c>
      <c r="B147" s="5">
        <f t="shared" si="59"/>
        <v>10621476.887556128</v>
      </c>
      <c r="C147" s="6">
        <f t="shared" si="74"/>
        <v>1.2E-2</v>
      </c>
      <c r="D147" s="7">
        <f t="shared" si="72"/>
        <v>0.06</v>
      </c>
      <c r="E147" s="5">
        <f t="shared" si="73"/>
        <v>637288.61325336772</v>
      </c>
      <c r="F147" s="5">
        <f t="shared" si="75"/>
        <v>835008.70272535377</v>
      </c>
      <c r="G147" s="5">
        <f t="shared" si="58"/>
        <v>626256.52704401535</v>
      </c>
      <c r="I147" s="5">
        <f t="shared" si="65"/>
        <v>67203.814418583745</v>
      </c>
      <c r="J147" s="5">
        <f t="shared" si="68"/>
        <v>208752.17568133844</v>
      </c>
      <c r="K147" s="5">
        <f t="shared" si="69"/>
        <v>16800.953604645936</v>
      </c>
      <c r="L147" s="5">
        <f t="shared" si="70"/>
        <v>225553.12928598438</v>
      </c>
      <c r="M147" s="5">
        <f t="shared" si="71"/>
        <v>4264357.1187048145</v>
      </c>
      <c r="N147" s="5">
        <f t="shared" si="66"/>
        <v>0</v>
      </c>
      <c r="O147" s="5">
        <f t="shared" si="67"/>
        <v>0</v>
      </c>
      <c r="P147" s="5"/>
      <c r="Q147" s="9">
        <f t="shared" si="55"/>
        <v>185.70540977879381</v>
      </c>
      <c r="R147" s="5"/>
      <c r="S147" s="5"/>
      <c r="T147" s="8">
        <f t="shared" si="61"/>
        <v>0.01</v>
      </c>
      <c r="U147" s="8">
        <f t="shared" si="62"/>
        <v>0.01</v>
      </c>
      <c r="W147">
        <f t="shared" si="63"/>
        <v>57215.646778541945</v>
      </c>
      <c r="X147" s="5">
        <f t="shared" si="64"/>
        <v>41216.281674365877</v>
      </c>
    </row>
    <row r="148" spans="1:24" x14ac:dyDescent="0.35">
      <c r="A148">
        <v>144</v>
      </c>
      <c r="B148" s="5">
        <f t="shared" si="59"/>
        <v>11214131.507390851</v>
      </c>
      <c r="C148" s="6">
        <f t="shared" si="74"/>
        <v>1.2E-2</v>
      </c>
      <c r="D148" s="7">
        <f t="shared" si="72"/>
        <v>0.06</v>
      </c>
      <c r="E148" s="5">
        <f t="shared" si="73"/>
        <v>672847.890443451</v>
      </c>
      <c r="F148" s="5">
        <f t="shared" si="75"/>
        <v>881600.06612478953</v>
      </c>
      <c r="G148" s="5">
        <f t="shared" si="58"/>
        <v>661200.04959359218</v>
      </c>
      <c r="I148" s="5">
        <f t="shared" si="65"/>
        <v>70947.483266764903</v>
      </c>
      <c r="J148" s="5">
        <f t="shared" si="68"/>
        <v>220400.01653119738</v>
      </c>
      <c r="K148" s="5">
        <f t="shared" si="69"/>
        <v>17736.870816691226</v>
      </c>
      <c r="L148" s="5">
        <f t="shared" si="70"/>
        <v>238136.88734788861</v>
      </c>
      <c r="M148" s="5">
        <f t="shared" si="71"/>
        <v>4502494.0060527027</v>
      </c>
      <c r="N148" s="5">
        <f t="shared" si="66"/>
        <v>0</v>
      </c>
      <c r="O148" s="5">
        <f t="shared" si="67"/>
        <v>0</v>
      </c>
      <c r="P148" s="5"/>
      <c r="Q148" s="9">
        <f t="shared" si="55"/>
        <v>196.06603724976162</v>
      </c>
      <c r="R148" s="5"/>
      <c r="S148" s="5"/>
      <c r="T148" s="8">
        <f t="shared" si="61"/>
        <v>0.01</v>
      </c>
      <c r="U148" s="8">
        <f t="shared" si="62"/>
        <v>0.01</v>
      </c>
      <c r="W148">
        <f t="shared" si="63"/>
        <v>60339.450394943233</v>
      </c>
      <c r="X148" s="5">
        <f t="shared" si="64"/>
        <v>43599.859354758533</v>
      </c>
    </row>
    <row r="149" spans="1:24" x14ac:dyDescent="0.35">
      <c r="A149">
        <v>145</v>
      </c>
      <c r="B149" s="5">
        <f t="shared" si="59"/>
        <v>11839857.815351062</v>
      </c>
      <c r="C149" s="6">
        <f t="shared" si="74"/>
        <v>1.2E-2</v>
      </c>
      <c r="D149" s="7">
        <f t="shared" si="72"/>
        <v>0.06</v>
      </c>
      <c r="E149" s="5">
        <f t="shared" si="73"/>
        <v>710391.4689210637</v>
      </c>
      <c r="F149" s="5">
        <f t="shared" si="75"/>
        <v>930791.48545226117</v>
      </c>
      <c r="G149" s="5">
        <f t="shared" si="58"/>
        <v>698093.61408919585</v>
      </c>
      <c r="I149" s="5">
        <f t="shared" si="65"/>
        <v>74905.440980240164</v>
      </c>
      <c r="J149" s="5">
        <f t="shared" si="68"/>
        <v>232697.87136306529</v>
      </c>
      <c r="K149" s="5">
        <f t="shared" si="69"/>
        <v>18726.360245060041</v>
      </c>
      <c r="L149" s="5">
        <f t="shared" si="70"/>
        <v>251424.23160812532</v>
      </c>
      <c r="M149" s="5">
        <f t="shared" si="71"/>
        <v>4753918.237660828</v>
      </c>
      <c r="N149" s="5">
        <f t="shared" si="66"/>
        <v>0</v>
      </c>
      <c r="O149" s="5">
        <f t="shared" si="67"/>
        <v>0</v>
      </c>
      <c r="P149" s="5"/>
      <c r="Q149" s="9">
        <f t="shared" si="55"/>
        <v>207.00595069068984</v>
      </c>
      <c r="R149" s="5"/>
      <c r="S149" s="5"/>
      <c r="T149" s="8">
        <f t="shared" si="61"/>
        <v>0.01</v>
      </c>
      <c r="U149" s="8">
        <f t="shared" si="62"/>
        <v>0.01</v>
      </c>
      <c r="W149">
        <f t="shared" si="63"/>
        <v>63666.798628602715</v>
      </c>
      <c r="X149" s="5">
        <f t="shared" si="64"/>
        <v>45961.834928182805</v>
      </c>
    </row>
    <row r="150" spans="1:24" x14ac:dyDescent="0.35">
      <c r="A150">
        <v>146</v>
      </c>
      <c r="B150" s="5">
        <f t="shared" si="59"/>
        <v>12500498.708950138</v>
      </c>
      <c r="C150" s="6">
        <f t="shared" si="74"/>
        <v>1.2E-2</v>
      </c>
      <c r="D150" s="7">
        <f t="shared" si="72"/>
        <v>0.06</v>
      </c>
      <c r="E150" s="5">
        <f t="shared" si="73"/>
        <v>750029.92253700818</v>
      </c>
      <c r="F150" s="5">
        <f t="shared" si="75"/>
        <v>982727.79390007351</v>
      </c>
      <c r="G150" s="5">
        <f t="shared" si="58"/>
        <v>737045.84542505513</v>
      </c>
      <c r="I150" s="5">
        <f t="shared" si="65"/>
        <v>79085.942301738483</v>
      </c>
      <c r="J150" s="5">
        <f t="shared" si="68"/>
        <v>245681.94847501838</v>
      </c>
      <c r="K150" s="5">
        <f t="shared" si="69"/>
        <v>19771.485575434621</v>
      </c>
      <c r="L150" s="5">
        <f t="shared" si="70"/>
        <v>265453.43405045301</v>
      </c>
      <c r="M150" s="5">
        <f t="shared" si="71"/>
        <v>5019371.6717112809</v>
      </c>
      <c r="N150" s="5">
        <f t="shared" si="66"/>
        <v>0</v>
      </c>
      <c r="O150" s="5">
        <f t="shared" si="67"/>
        <v>0</v>
      </c>
      <c r="P150" s="5"/>
      <c r="Q150" s="9">
        <f t="shared" si="55"/>
        <v>218.55666070153964</v>
      </c>
      <c r="R150" s="5"/>
      <c r="S150" s="5"/>
      <c r="T150" s="8">
        <f t="shared" si="61"/>
        <v>0.01</v>
      </c>
      <c r="U150" s="8">
        <f t="shared" si="62"/>
        <v>0.01</v>
      </c>
      <c r="W150">
        <f t="shared" si="63"/>
        <v>67203.814418583745</v>
      </c>
      <c r="X150" s="5">
        <f t="shared" si="64"/>
        <v>48620.611393307103</v>
      </c>
    </row>
    <row r="151" spans="1:24" x14ac:dyDescent="0.35">
      <c r="A151">
        <v>147</v>
      </c>
      <c r="B151" s="5">
        <f t="shared" si="59"/>
        <v>13198001.583224325</v>
      </c>
      <c r="C151" s="6">
        <f t="shared" si="74"/>
        <v>1.2E-2</v>
      </c>
      <c r="D151" s="7">
        <f t="shared" si="72"/>
        <v>0.06</v>
      </c>
      <c r="E151" s="5">
        <f t="shared" si="73"/>
        <v>791880.09499345941</v>
      </c>
      <c r="F151" s="5">
        <f t="shared" si="75"/>
        <v>1037562.0434684779</v>
      </c>
      <c r="G151" s="5">
        <f t="shared" si="58"/>
        <v>778171.53260135837</v>
      </c>
      <c r="I151" s="5">
        <f t="shared" si="65"/>
        <v>83499.829925564074</v>
      </c>
      <c r="J151" s="5">
        <f t="shared" si="68"/>
        <v>259390.51086711948</v>
      </c>
      <c r="K151" s="5">
        <f t="shared" si="69"/>
        <v>20874.957481391019</v>
      </c>
      <c r="L151" s="5">
        <f t="shared" si="70"/>
        <v>280265.46834851051</v>
      </c>
      <c r="M151" s="5">
        <f t="shared" si="71"/>
        <v>5299637.1400597915</v>
      </c>
      <c r="N151" s="5">
        <f t="shared" si="66"/>
        <v>0</v>
      </c>
      <c r="O151" s="5">
        <f t="shared" si="67"/>
        <v>0</v>
      </c>
      <c r="P151" s="5"/>
      <c r="Q151" s="9">
        <f t="shared" si="55"/>
        <v>230.75190227360699</v>
      </c>
      <c r="R151" s="5"/>
      <c r="S151" s="5"/>
      <c r="T151" s="8">
        <f t="shared" si="61"/>
        <v>0.01</v>
      </c>
      <c r="U151" s="8">
        <f t="shared" si="62"/>
        <v>0.01</v>
      </c>
      <c r="W151">
        <f t="shared" si="63"/>
        <v>70947.483266764903</v>
      </c>
      <c r="X151" s="5">
        <f t="shared" si="64"/>
        <v>51257.998658933247</v>
      </c>
    </row>
    <row r="152" spans="1:24" x14ac:dyDescent="0.35">
      <c r="A152">
        <v>148</v>
      </c>
      <c r="B152" s="5">
        <f t="shared" si="59"/>
        <v>13934423.200862899</v>
      </c>
      <c r="C152" s="6">
        <f t="shared" si="74"/>
        <v>1.2E-2</v>
      </c>
      <c r="D152" s="7">
        <f t="shared" si="72"/>
        <v>0.06</v>
      </c>
      <c r="E152" s="5">
        <f t="shared" si="73"/>
        <v>836065.39205177396</v>
      </c>
      <c r="F152" s="5">
        <f t="shared" si="75"/>
        <v>1095455.9029188934</v>
      </c>
      <c r="G152" s="5">
        <f t="shared" si="58"/>
        <v>821591.92718917003</v>
      </c>
      <c r="I152" s="5">
        <f t="shared" si="65"/>
        <v>88159.541298301483</v>
      </c>
      <c r="J152" s="5">
        <f t="shared" si="68"/>
        <v>273863.97572972334</v>
      </c>
      <c r="K152" s="5">
        <f t="shared" si="69"/>
        <v>22039.885324575371</v>
      </c>
      <c r="L152" s="5">
        <f t="shared" si="70"/>
        <v>295903.8610542987</v>
      </c>
      <c r="M152" s="5">
        <f t="shared" si="71"/>
        <v>5595541.00111409</v>
      </c>
      <c r="N152" s="5">
        <f t="shared" si="66"/>
        <v>0</v>
      </c>
      <c r="O152" s="5">
        <f t="shared" si="67"/>
        <v>0</v>
      </c>
      <c r="P152" s="5"/>
      <c r="Q152" s="9">
        <f t="shared" si="55"/>
        <v>243.62751226803925</v>
      </c>
      <c r="R152" s="5"/>
      <c r="S152" s="5"/>
      <c r="T152" s="8">
        <f t="shared" si="61"/>
        <v>0.01</v>
      </c>
      <c r="U152" s="8">
        <f t="shared" si="62"/>
        <v>0.01</v>
      </c>
      <c r="W152">
        <f t="shared" si="63"/>
        <v>74905.440980240164</v>
      </c>
      <c r="X152" s="5">
        <f t="shared" si="64"/>
        <v>54077.333160830312</v>
      </c>
    </row>
    <row r="153" spans="1:24" x14ac:dyDescent="0.35">
      <c r="A153">
        <v>149</v>
      </c>
      <c r="B153" s="5">
        <f t="shared" si="59"/>
        <v>14711935.357402919</v>
      </c>
      <c r="C153" s="6">
        <f t="shared" si="74"/>
        <v>1.2E-2</v>
      </c>
      <c r="D153" s="7">
        <f t="shared" si="72"/>
        <v>0.06</v>
      </c>
      <c r="E153" s="5">
        <f t="shared" si="73"/>
        <v>882716.12144417514</v>
      </c>
      <c r="F153" s="5">
        <f t="shared" si="75"/>
        <v>1156580.0971738985</v>
      </c>
      <c r="G153" s="5">
        <f t="shared" si="58"/>
        <v>867435.07288042386</v>
      </c>
      <c r="I153" s="5">
        <f t="shared" si="65"/>
        <v>93078.552298010327</v>
      </c>
      <c r="J153" s="5">
        <f t="shared" si="68"/>
        <v>289145.02429347462</v>
      </c>
      <c r="K153" s="5">
        <f t="shared" si="69"/>
        <v>23269.638074502582</v>
      </c>
      <c r="L153" s="5">
        <f t="shared" si="70"/>
        <v>312414.6623679772</v>
      </c>
      <c r="M153" s="5">
        <f t="shared" si="71"/>
        <v>5907955.6634820672</v>
      </c>
      <c r="N153" s="5">
        <f t="shared" si="66"/>
        <v>0</v>
      </c>
      <c r="O153" s="5">
        <f t="shared" si="67"/>
        <v>0</v>
      </c>
      <c r="P153" s="5"/>
      <c r="Q153" s="9">
        <f t="shared" si="55"/>
        <v>257.22140534963455</v>
      </c>
      <c r="R153" s="5"/>
      <c r="S153" s="5"/>
      <c r="T153" s="8">
        <f t="shared" si="61"/>
        <v>0.01</v>
      </c>
      <c r="U153" s="8">
        <f t="shared" si="62"/>
        <v>0.01</v>
      </c>
      <c r="W153">
        <f t="shared" si="63"/>
        <v>79085.942301738483</v>
      </c>
      <c r="X153" s="5">
        <f t="shared" si="64"/>
        <v>57215.646778541945</v>
      </c>
    </row>
    <row r="154" spans="1:24" x14ac:dyDescent="0.35">
      <c r="A154">
        <v>150</v>
      </c>
      <c r="B154" s="5">
        <f t="shared" si="59"/>
        <v>15532831.154134337</v>
      </c>
      <c r="C154" s="6">
        <f t="shared" si="74"/>
        <v>1.2E-2</v>
      </c>
      <c r="D154" s="7">
        <f t="shared" si="72"/>
        <v>0.06</v>
      </c>
      <c r="E154" s="5">
        <f t="shared" si="73"/>
        <v>931969.86924806016</v>
      </c>
      <c r="F154" s="5">
        <f t="shared" si="75"/>
        <v>1221114.8935415347</v>
      </c>
      <c r="G154" s="5">
        <f t="shared" si="58"/>
        <v>915836.17015615106</v>
      </c>
      <c r="I154" s="5">
        <f t="shared" si="65"/>
        <v>98271.19353985606</v>
      </c>
      <c r="J154" s="5">
        <f t="shared" si="68"/>
        <v>305278.72338538367</v>
      </c>
      <c r="K154" s="5">
        <f t="shared" si="69"/>
        <v>24567.798384964015</v>
      </c>
      <c r="L154" s="5">
        <f t="shared" si="70"/>
        <v>329846.52177034767</v>
      </c>
      <c r="M154" s="5">
        <f t="shared" si="71"/>
        <v>6237802.185252415</v>
      </c>
      <c r="N154" s="5">
        <f t="shared" si="66"/>
        <v>0</v>
      </c>
      <c r="O154" s="5">
        <f t="shared" si="67"/>
        <v>0</v>
      </c>
      <c r="P154" s="5"/>
      <c r="Q154" s="9">
        <f t="shared" si="55"/>
        <v>271.57363625758626</v>
      </c>
      <c r="R154" s="5"/>
      <c r="S154" s="5"/>
      <c r="T154" s="8">
        <f t="shared" si="61"/>
        <v>0.01</v>
      </c>
      <c r="U154" s="8">
        <f t="shared" si="62"/>
        <v>0.01</v>
      </c>
      <c r="W154">
        <f t="shared" si="63"/>
        <v>83499.829925564074</v>
      </c>
      <c r="X154" s="5">
        <f t="shared" si="64"/>
        <v>60339.450394943233</v>
      </c>
    </row>
    <row r="155" spans="1:24" x14ac:dyDescent="0.35">
      <c r="A155">
        <v>151</v>
      </c>
      <c r="B155" s="5">
        <f t="shared" si="59"/>
        <v>16399531.727520559</v>
      </c>
      <c r="C155" s="6">
        <f t="shared" si="74"/>
        <v>1.2E-2</v>
      </c>
      <c r="D155" s="7">
        <f t="shared" si="72"/>
        <v>0.06</v>
      </c>
      <c r="E155" s="5">
        <f t="shared" si="73"/>
        <v>983971.90365123353</v>
      </c>
      <c r="F155" s="5">
        <f t="shared" si="75"/>
        <v>1289250.6270366171</v>
      </c>
      <c r="G155" s="5">
        <f t="shared" si="58"/>
        <v>966937.97027746285</v>
      </c>
      <c r="I155" s="5">
        <f t="shared" si="65"/>
        <v>103755.41004398573</v>
      </c>
      <c r="J155" s="5">
        <f t="shared" si="68"/>
        <v>322312.65675915428</v>
      </c>
      <c r="K155" s="5">
        <f t="shared" si="69"/>
        <v>25938.852510996432</v>
      </c>
      <c r="L155" s="5">
        <f t="shared" si="70"/>
        <v>348251.50927015074</v>
      </c>
      <c r="M155" s="5">
        <f t="shared" si="71"/>
        <v>6586053.6945225662</v>
      </c>
      <c r="N155" s="5">
        <f t="shared" si="66"/>
        <v>0</v>
      </c>
      <c r="O155" s="5">
        <f t="shared" si="67"/>
        <v>0</v>
      </c>
      <c r="P155" s="5"/>
      <c r="Q155" s="9">
        <f t="shared" si="55"/>
        <v>286.72707596575742</v>
      </c>
      <c r="R155" s="5"/>
      <c r="S155" s="5"/>
      <c r="T155" s="8">
        <f t="shared" si="61"/>
        <v>0.01</v>
      </c>
      <c r="U155" s="8">
        <f t="shared" si="62"/>
        <v>0.01</v>
      </c>
      <c r="W155">
        <f t="shared" si="63"/>
        <v>88159.541298301483</v>
      </c>
      <c r="X155" s="5">
        <f t="shared" si="64"/>
        <v>63666.798628602715</v>
      </c>
    </row>
    <row r="156" spans="1:24" x14ac:dyDescent="0.35">
      <c r="A156">
        <v>152</v>
      </c>
      <c r="B156" s="5">
        <f t="shared" si="59"/>
        <v>17314591.992776029</v>
      </c>
      <c r="C156" s="6">
        <f t="shared" si="74"/>
        <v>1.2E-2</v>
      </c>
      <c r="D156" s="7">
        <f t="shared" si="72"/>
        <v>0.06</v>
      </c>
      <c r="E156" s="5">
        <f t="shared" si="73"/>
        <v>1038875.5195665617</v>
      </c>
      <c r="F156" s="5">
        <f t="shared" si="75"/>
        <v>1361188.1763257158</v>
      </c>
      <c r="G156" s="5">
        <f t="shared" si="58"/>
        <v>1020891.1322442868</v>
      </c>
      <c r="I156" s="5">
        <f t="shared" si="65"/>
        <v>109546.05817963574</v>
      </c>
      <c r="J156" s="5">
        <f t="shared" si="68"/>
        <v>340297.04408142896</v>
      </c>
      <c r="K156" s="5">
        <f t="shared" si="69"/>
        <v>27386.514544908936</v>
      </c>
      <c r="L156" s="5">
        <f t="shared" si="70"/>
        <v>367683.55862633791</v>
      </c>
      <c r="M156" s="5">
        <f t="shared" si="71"/>
        <v>6953737.2531489041</v>
      </c>
      <c r="N156" s="5">
        <f t="shared" si="66"/>
        <v>0</v>
      </c>
      <c r="O156" s="5">
        <f t="shared" si="67"/>
        <v>0</v>
      </c>
      <c r="P156" s="5"/>
      <c r="Q156" s="9">
        <f t="shared" si="55"/>
        <v>302.72612993568487</v>
      </c>
      <c r="R156" s="5"/>
      <c r="S156" s="5"/>
      <c r="T156" s="8">
        <f t="shared" si="61"/>
        <v>0.01</v>
      </c>
      <c r="U156" s="8">
        <f t="shared" si="62"/>
        <v>0.01</v>
      </c>
      <c r="W156">
        <f t="shared" si="63"/>
        <v>93078.552298010327</v>
      </c>
      <c r="X156" s="5">
        <f t="shared" si="64"/>
        <v>67203.814418583745</v>
      </c>
    </row>
    <row r="157" spans="1:24" x14ac:dyDescent="0.35">
      <c r="A157">
        <v>153</v>
      </c>
      <c r="B157" s="5">
        <f t="shared" si="59"/>
        <v>18280710.095930498</v>
      </c>
      <c r="C157" s="6">
        <f t="shared" si="74"/>
        <v>1.2E-2</v>
      </c>
      <c r="D157" s="7">
        <f t="shared" si="72"/>
        <v>0.06</v>
      </c>
      <c r="E157" s="5">
        <f t="shared" si="73"/>
        <v>1096842.60575583</v>
      </c>
      <c r="F157" s="5">
        <f t="shared" si="75"/>
        <v>1437139.649837259</v>
      </c>
      <c r="G157" s="5">
        <f t="shared" si="58"/>
        <v>1077854.7373779442</v>
      </c>
      <c r="I157" s="5">
        <f t="shared" si="65"/>
        <v>115659.35743267962</v>
      </c>
      <c r="J157" s="5">
        <f t="shared" si="68"/>
        <v>359284.91245931474</v>
      </c>
      <c r="K157" s="5">
        <f t="shared" si="69"/>
        <v>28914.839358169906</v>
      </c>
      <c r="L157" s="5">
        <f t="shared" si="70"/>
        <v>388199.75181748462</v>
      </c>
      <c r="M157" s="5">
        <f t="shared" si="71"/>
        <v>7341937.0049663885</v>
      </c>
      <c r="N157" s="5">
        <f t="shared" si="66"/>
        <v>0</v>
      </c>
      <c r="O157" s="5">
        <f t="shared" si="67"/>
        <v>0</v>
      </c>
      <c r="P157" s="5"/>
      <c r="Q157" s="9">
        <f t="shared" si="55"/>
        <v>319.61779566306234</v>
      </c>
      <c r="R157" s="5"/>
      <c r="S157" s="5"/>
      <c r="T157" s="8">
        <f t="shared" si="61"/>
        <v>0.01</v>
      </c>
      <c r="U157" s="8">
        <f t="shared" si="62"/>
        <v>0.01</v>
      </c>
      <c r="W157">
        <f t="shared" si="63"/>
        <v>98271.19353985606</v>
      </c>
      <c r="X157" s="5">
        <f t="shared" si="64"/>
        <v>70947.483266764903</v>
      </c>
    </row>
    <row r="158" spans="1:24" x14ac:dyDescent="0.35">
      <c r="A158">
        <v>154</v>
      </c>
      <c r="B158" s="5">
        <f t="shared" si="59"/>
        <v>19300735.154592104</v>
      </c>
      <c r="C158" s="6">
        <f t="shared" si="74"/>
        <v>1.2E-2</v>
      </c>
      <c r="D158" s="7">
        <f t="shared" si="72"/>
        <v>0.06</v>
      </c>
      <c r="E158" s="5">
        <f t="shared" si="73"/>
        <v>1158044.1092755261</v>
      </c>
      <c r="F158" s="5">
        <f t="shared" si="75"/>
        <v>1517329.0217348409</v>
      </c>
      <c r="G158" s="5">
        <f t="shared" si="58"/>
        <v>1137996.7663011306</v>
      </c>
      <c r="I158" s="5">
        <f t="shared" si="65"/>
        <v>122112.90684935857</v>
      </c>
      <c r="J158" s="5">
        <f t="shared" si="68"/>
        <v>379332.25543371023</v>
      </c>
      <c r="K158" s="5">
        <f t="shared" si="69"/>
        <v>30528.226712339641</v>
      </c>
      <c r="L158" s="5">
        <f t="shared" si="70"/>
        <v>409860.48214604985</v>
      </c>
      <c r="M158" s="5">
        <f t="shared" si="71"/>
        <v>7751797.4871124383</v>
      </c>
      <c r="N158" s="5">
        <f t="shared" si="66"/>
        <v>0</v>
      </c>
      <c r="O158" s="5">
        <f t="shared" si="67"/>
        <v>0</v>
      </c>
      <c r="P158" s="5"/>
      <c r="Q158" s="9">
        <f t="shared" si="55"/>
        <v>337.45179696691434</v>
      </c>
      <c r="R158" s="5"/>
      <c r="S158" s="5"/>
      <c r="T158" s="8">
        <f t="shared" si="61"/>
        <v>0.01</v>
      </c>
      <c r="U158" s="8">
        <f t="shared" si="62"/>
        <v>0.01</v>
      </c>
      <c r="W158">
        <f t="shared" si="63"/>
        <v>103755.41004398573</v>
      </c>
      <c r="X158" s="5">
        <f t="shared" si="64"/>
        <v>74905.440980240164</v>
      </c>
    </row>
    <row r="159" spans="1:24" x14ac:dyDescent="0.35">
      <c r="A159">
        <v>155</v>
      </c>
      <c r="B159" s="5">
        <f t="shared" si="59"/>
        <v>20377675.467468556</v>
      </c>
      <c r="C159" s="6">
        <f t="shared" si="74"/>
        <v>1.2E-2</v>
      </c>
      <c r="D159" s="7">
        <f t="shared" si="72"/>
        <v>0.06</v>
      </c>
      <c r="E159" s="5">
        <f t="shared" si="73"/>
        <v>1222660.5280481132</v>
      </c>
      <c r="F159" s="5">
        <f t="shared" si="75"/>
        <v>1601992.7834818235</v>
      </c>
      <c r="G159" s="5">
        <f t="shared" si="58"/>
        <v>1201494.5876113677</v>
      </c>
      <c r="I159" s="5">
        <f t="shared" si="65"/>
        <v>128925.47566852435</v>
      </c>
      <c r="J159" s="5">
        <f t="shared" si="68"/>
        <v>400498.19587045588</v>
      </c>
      <c r="K159" s="5">
        <f t="shared" si="69"/>
        <v>32231.368917131087</v>
      </c>
      <c r="L159" s="5">
        <f t="shared" si="70"/>
        <v>432729.56478758698</v>
      </c>
      <c r="M159" s="5">
        <f t="shared" si="71"/>
        <v>8184527.0519000255</v>
      </c>
      <c r="N159" s="5">
        <f t="shared" si="66"/>
        <v>0</v>
      </c>
      <c r="O159" s="5">
        <f t="shared" si="67"/>
        <v>0</v>
      </c>
      <c r="P159" s="5"/>
      <c r="Q159" s="9">
        <f t="shared" si="55"/>
        <v>356.28067500844662</v>
      </c>
      <c r="R159" s="5"/>
      <c r="S159" s="5"/>
      <c r="T159" s="8">
        <f t="shared" si="61"/>
        <v>0.01</v>
      </c>
      <c r="U159" s="8">
        <f t="shared" si="62"/>
        <v>0.01</v>
      </c>
      <c r="W159">
        <f t="shared" si="63"/>
        <v>109546.05817963574</v>
      </c>
      <c r="X159" s="5">
        <f t="shared" si="64"/>
        <v>79085.942301738483</v>
      </c>
    </row>
    <row r="160" spans="1:24" x14ac:dyDescent="0.35">
      <c r="A160">
        <v>156</v>
      </c>
      <c r="B160" s="5">
        <f t="shared" si="59"/>
        <v>21514707.317245658</v>
      </c>
      <c r="C160" s="6">
        <f t="shared" si="74"/>
        <v>1.2E-2</v>
      </c>
      <c r="D160" s="7">
        <f t="shared" si="72"/>
        <v>0.06</v>
      </c>
      <c r="E160" s="5">
        <f t="shared" si="73"/>
        <v>1290882.4390347395</v>
      </c>
      <c r="F160" s="5">
        <f t="shared" si="75"/>
        <v>1691380.6349051951</v>
      </c>
      <c r="G160" s="5">
        <f t="shared" si="58"/>
        <v>1268535.4761788964</v>
      </c>
      <c r="I160" s="5">
        <f t="shared" si="65"/>
        <v>136119.84681726128</v>
      </c>
      <c r="J160" s="5">
        <f t="shared" si="68"/>
        <v>422845.15872629877</v>
      </c>
      <c r="K160" s="5">
        <f t="shared" si="69"/>
        <v>34029.961704315319</v>
      </c>
      <c r="L160" s="5">
        <f t="shared" si="70"/>
        <v>456875.1204306141</v>
      </c>
      <c r="M160" s="5">
        <f t="shared" si="71"/>
        <v>8641402.1723306403</v>
      </c>
      <c r="N160" s="5">
        <f t="shared" si="66"/>
        <v>0</v>
      </c>
      <c r="O160" s="5">
        <f t="shared" si="67"/>
        <v>0</v>
      </c>
      <c r="P160" s="5"/>
      <c r="Q160" s="9">
        <f t="shared" si="55"/>
        <v>376.16051582120559</v>
      </c>
      <c r="R160" s="5"/>
      <c r="S160" s="5"/>
      <c r="T160" s="8">
        <f t="shared" si="61"/>
        <v>0.01</v>
      </c>
      <c r="U160" s="8">
        <f t="shared" si="62"/>
        <v>0.01</v>
      </c>
      <c r="W160">
        <f t="shared" si="63"/>
        <v>115659.35743267962</v>
      </c>
      <c r="X160" s="5">
        <f t="shared" si="64"/>
        <v>83499.829925564074</v>
      </c>
    </row>
    <row r="161" spans="1:24" x14ac:dyDescent="0.35">
      <c r="A161">
        <v>157</v>
      </c>
      <c r="B161" s="5">
        <f t="shared" si="59"/>
        <v>22715182.870015927</v>
      </c>
      <c r="C161" s="6">
        <f t="shared" si="74"/>
        <v>1.2E-2</v>
      </c>
      <c r="D161" s="7">
        <f t="shared" si="72"/>
        <v>0.06</v>
      </c>
      <c r="E161" s="5">
        <f t="shared" si="73"/>
        <v>1362910.9722009555</v>
      </c>
      <c r="F161" s="5">
        <f t="shared" si="75"/>
        <v>1785756.1309272542</v>
      </c>
      <c r="G161" s="5">
        <f t="shared" si="58"/>
        <v>1339317.0981954406</v>
      </c>
      <c r="I161" s="5">
        <f t="shared" si="65"/>
        <v>143715.81693485461</v>
      </c>
      <c r="J161" s="5">
        <f t="shared" si="68"/>
        <v>446439.03273181355</v>
      </c>
      <c r="K161" s="5">
        <f t="shared" si="69"/>
        <v>35928.954233713652</v>
      </c>
      <c r="L161" s="5">
        <f t="shared" si="70"/>
        <v>482367.98696552718</v>
      </c>
      <c r="M161" s="5">
        <f t="shared" si="71"/>
        <v>9123770.159296168</v>
      </c>
      <c r="N161" s="5">
        <f t="shared" si="66"/>
        <v>0</v>
      </c>
      <c r="O161" s="5">
        <f t="shared" si="67"/>
        <v>0</v>
      </c>
      <c r="P161" s="5"/>
      <c r="Q161" s="9">
        <f t="shared" si="55"/>
        <v>397.14964260161736</v>
      </c>
      <c r="R161" s="5"/>
      <c r="S161" s="5"/>
      <c r="T161" s="8">
        <f t="shared" si="61"/>
        <v>0.01</v>
      </c>
      <c r="U161" s="8">
        <f t="shared" si="62"/>
        <v>0.01</v>
      </c>
      <c r="W161">
        <f t="shared" si="63"/>
        <v>122112.90684935857</v>
      </c>
      <c r="X161" s="5">
        <f t="shared" si="64"/>
        <v>88159.541298301483</v>
      </c>
    </row>
    <row r="162" spans="1:24" x14ac:dyDescent="0.35">
      <c r="A162">
        <v>158</v>
      </c>
      <c r="B162" s="5">
        <f t="shared" si="59"/>
        <v>23982642.059743941</v>
      </c>
      <c r="C162" s="6">
        <f t="shared" si="74"/>
        <v>1.2E-2</v>
      </c>
      <c r="D162" s="7">
        <f t="shared" si="72"/>
        <v>0.06</v>
      </c>
      <c r="E162" s="5">
        <f t="shared" si="73"/>
        <v>1438958.5235846364</v>
      </c>
      <c r="F162" s="5">
        <f t="shared" si="75"/>
        <v>1885397.5563164498</v>
      </c>
      <c r="G162" s="5">
        <f t="shared" si="58"/>
        <v>1414048.1672373372</v>
      </c>
      <c r="I162" s="5">
        <f t="shared" si="65"/>
        <v>151734.84516120987</v>
      </c>
      <c r="J162" s="5">
        <f t="shared" si="68"/>
        <v>471349.38907911244</v>
      </c>
      <c r="K162" s="5">
        <f t="shared" si="69"/>
        <v>37933.711290302468</v>
      </c>
      <c r="L162" s="5">
        <f t="shared" si="70"/>
        <v>509283.1003694149</v>
      </c>
      <c r="M162" s="5">
        <f t="shared" si="71"/>
        <v>9633053.2596655823</v>
      </c>
      <c r="N162" s="5">
        <f t="shared" si="66"/>
        <v>0</v>
      </c>
      <c r="O162" s="5">
        <f t="shared" si="67"/>
        <v>0</v>
      </c>
      <c r="P162" s="5"/>
      <c r="Q162" s="9">
        <f t="shared" si="55"/>
        <v>419.30975263748491</v>
      </c>
      <c r="R162" s="5"/>
      <c r="S162" s="5"/>
      <c r="T162" s="8">
        <f t="shared" si="61"/>
        <v>0.01</v>
      </c>
      <c r="U162" s="8">
        <f t="shared" si="62"/>
        <v>0.01</v>
      </c>
      <c r="W162">
        <f t="shared" si="63"/>
        <v>128925.47566852435</v>
      </c>
      <c r="X162" s="5">
        <f t="shared" si="64"/>
        <v>93078.552298010327</v>
      </c>
    </row>
    <row r="163" spans="1:24" x14ac:dyDescent="0.35">
      <c r="A163">
        <v>159</v>
      </c>
      <c r="B163" s="5">
        <f t="shared" si="59"/>
        <v>25320822.804400675</v>
      </c>
      <c r="C163" s="6">
        <f t="shared" si="74"/>
        <v>1.2E-2</v>
      </c>
      <c r="D163" s="7">
        <f t="shared" si="72"/>
        <v>0.06</v>
      </c>
      <c r="E163" s="5">
        <f t="shared" si="73"/>
        <v>1519249.3682640404</v>
      </c>
      <c r="F163" s="5">
        <f t="shared" si="75"/>
        <v>1990598.757343153</v>
      </c>
      <c r="G163" s="5">
        <f t="shared" si="58"/>
        <v>1492949.0680073649</v>
      </c>
      <c r="I163" s="5">
        <f t="shared" si="65"/>
        <v>160200.08118982558</v>
      </c>
      <c r="J163" s="5">
        <f t="shared" si="68"/>
        <v>497649.68933578825</v>
      </c>
      <c r="K163" s="5">
        <f t="shared" si="69"/>
        <v>40050.020297456394</v>
      </c>
      <c r="L163" s="5">
        <f t="shared" si="70"/>
        <v>537699.70963324467</v>
      </c>
      <c r="M163" s="5">
        <f t="shared" si="71"/>
        <v>10170752.969298827</v>
      </c>
      <c r="N163" s="5">
        <f t="shared" si="66"/>
        <v>0</v>
      </c>
      <c r="O163" s="5">
        <f t="shared" si="67"/>
        <v>0</v>
      </c>
      <c r="P163" s="5"/>
      <c r="Q163" s="9">
        <f t="shared" si="55"/>
        <v>442.70609426470475</v>
      </c>
      <c r="R163" s="5"/>
      <c r="S163" s="5"/>
      <c r="T163" s="8">
        <f t="shared" si="61"/>
        <v>0.01</v>
      </c>
      <c r="U163" s="8">
        <f t="shared" si="62"/>
        <v>0.01</v>
      </c>
      <c r="W163">
        <f t="shared" si="63"/>
        <v>136119.84681726128</v>
      </c>
      <c r="X163" s="5">
        <f t="shared" si="64"/>
        <v>98271.19353985606</v>
      </c>
    </row>
    <row r="164" spans="1:24" x14ac:dyDescent="0.35">
      <c r="A164">
        <v>160</v>
      </c>
      <c r="B164" s="5">
        <f t="shared" si="59"/>
        <v>26733671.831813127</v>
      </c>
      <c r="C164" s="6">
        <f t="shared" si="74"/>
        <v>1.2E-2</v>
      </c>
      <c r="D164" s="7">
        <f t="shared" si="72"/>
        <v>0.06</v>
      </c>
      <c r="E164" s="5">
        <f t="shared" si="73"/>
        <v>1604020.3099087875</v>
      </c>
      <c r="F164" s="5">
        <f t="shared" si="75"/>
        <v>2101669.9992445754</v>
      </c>
      <c r="G164" s="5">
        <f t="shared" si="58"/>
        <v>1576252.4994334315</v>
      </c>
      <c r="I164" s="5">
        <f t="shared" si="65"/>
        <v>169139.18193813099</v>
      </c>
      <c r="J164" s="5">
        <f t="shared" si="68"/>
        <v>525417.49981114385</v>
      </c>
      <c r="K164" s="5">
        <f t="shared" si="69"/>
        <v>42284.795484532748</v>
      </c>
      <c r="L164" s="5">
        <f t="shared" si="70"/>
        <v>567702.29529567657</v>
      </c>
      <c r="M164" s="5">
        <f t="shared" si="71"/>
        <v>10738455.264594503</v>
      </c>
      <c r="N164" s="5">
        <f t="shared" si="66"/>
        <v>0</v>
      </c>
      <c r="O164" s="5">
        <f t="shared" si="67"/>
        <v>0</v>
      </c>
      <c r="P164" s="5"/>
      <c r="Q164" s="9">
        <f t="shared" ref="Q164:Q227" si="76">L164/L$2</f>
        <v>467.40822312677369</v>
      </c>
      <c r="R164" s="5"/>
      <c r="S164" s="5"/>
      <c r="T164" s="8">
        <f t="shared" si="61"/>
        <v>0.01</v>
      </c>
      <c r="U164" s="8">
        <f t="shared" si="62"/>
        <v>0.01</v>
      </c>
      <c r="W164">
        <f t="shared" si="63"/>
        <v>143715.81693485461</v>
      </c>
      <c r="X164" s="5">
        <f t="shared" si="64"/>
        <v>103755.41004398573</v>
      </c>
    </row>
    <row r="165" spans="1:24" x14ac:dyDescent="0.35">
      <c r="A165">
        <v>161</v>
      </c>
      <c r="B165" s="5">
        <f t="shared" si="59"/>
        <v>28225354.740277495</v>
      </c>
      <c r="C165" s="6">
        <f t="shared" si="74"/>
        <v>1.2E-2</v>
      </c>
      <c r="D165" s="7">
        <f t="shared" si="72"/>
        <v>0.06</v>
      </c>
      <c r="E165" s="5">
        <f t="shared" si="73"/>
        <v>1693521.2844166497</v>
      </c>
      <c r="F165" s="5">
        <f t="shared" si="75"/>
        <v>2218938.7842277931</v>
      </c>
      <c r="G165" s="5">
        <f t="shared" si="58"/>
        <v>1664204.0881708448</v>
      </c>
      <c r="I165" s="5">
        <f t="shared" si="65"/>
        <v>178576.97315093415</v>
      </c>
      <c r="J165" s="5">
        <f t="shared" si="68"/>
        <v>554734.69605694828</v>
      </c>
      <c r="K165" s="5">
        <f t="shared" si="69"/>
        <v>44644.243287733538</v>
      </c>
      <c r="L165" s="5">
        <f t="shared" si="70"/>
        <v>599378.9393446818</v>
      </c>
      <c r="M165" s="5">
        <f t="shared" si="71"/>
        <v>11337834.203939185</v>
      </c>
      <c r="N165" s="5">
        <f t="shared" si="66"/>
        <v>0</v>
      </c>
      <c r="O165" s="5">
        <f t="shared" si="67"/>
        <v>0</v>
      </c>
      <c r="P165" s="5"/>
      <c r="Q165" s="9">
        <f t="shared" si="76"/>
        <v>493.48866006045466</v>
      </c>
      <c r="R165" s="5"/>
      <c r="S165" s="5"/>
      <c r="T165" s="8">
        <f t="shared" si="61"/>
        <v>0.01</v>
      </c>
      <c r="U165" s="8">
        <f t="shared" si="62"/>
        <v>0.01</v>
      </c>
      <c r="W165">
        <f t="shared" si="63"/>
        <v>151734.84516120987</v>
      </c>
      <c r="X165" s="5">
        <f t="shared" si="64"/>
        <v>109546.05817963574</v>
      </c>
    </row>
    <row r="166" spans="1:24" x14ac:dyDescent="0.35">
      <c r="A166">
        <v>162</v>
      </c>
      <c r="B166" s="5">
        <f t="shared" si="59"/>
        <v>29800270.341872875</v>
      </c>
      <c r="C166" s="6">
        <f t="shared" si="74"/>
        <v>1.2E-2</v>
      </c>
      <c r="D166" s="7">
        <f t="shared" si="72"/>
        <v>0.06</v>
      </c>
      <c r="E166" s="5">
        <f t="shared" si="73"/>
        <v>1788016.2205123724</v>
      </c>
      <c r="F166" s="5">
        <f t="shared" si="75"/>
        <v>2342750.9165693205</v>
      </c>
      <c r="G166" s="5">
        <f t="shared" si="58"/>
        <v>1757063.1874269904</v>
      </c>
      <c r="I166" s="5">
        <f t="shared" si="65"/>
        <v>188540.25764989632</v>
      </c>
      <c r="J166" s="5">
        <f t="shared" si="68"/>
        <v>585687.72914233012</v>
      </c>
      <c r="K166" s="5">
        <f t="shared" si="69"/>
        <v>47135.064412474079</v>
      </c>
      <c r="L166" s="5">
        <f t="shared" si="70"/>
        <v>632822.79355480417</v>
      </c>
      <c r="M166" s="5">
        <f t="shared" si="71"/>
        <v>11970656.997493988</v>
      </c>
      <c r="N166" s="5">
        <f t="shared" si="66"/>
        <v>0</v>
      </c>
      <c r="O166" s="5">
        <f t="shared" si="67"/>
        <v>0</v>
      </c>
      <c r="P166" s="5"/>
      <c r="Q166" s="9">
        <f t="shared" si="76"/>
        <v>521.0241000267888</v>
      </c>
      <c r="R166" s="5"/>
      <c r="S166" s="5"/>
      <c r="T166" s="8">
        <f t="shared" si="61"/>
        <v>0.01</v>
      </c>
      <c r="U166" s="8">
        <f t="shared" si="62"/>
        <v>0.01</v>
      </c>
      <c r="W166">
        <f t="shared" si="63"/>
        <v>160200.08118982558</v>
      </c>
      <c r="X166" s="5">
        <f t="shared" si="64"/>
        <v>115659.35743267962</v>
      </c>
    </row>
    <row r="167" spans="1:24" x14ac:dyDescent="0.35">
      <c r="A167">
        <v>163</v>
      </c>
      <c r="B167" s="5">
        <f t="shared" si="59"/>
        <v>31463063.400474917</v>
      </c>
      <c r="C167" s="6">
        <f t="shared" si="74"/>
        <v>1.2E-2</v>
      </c>
      <c r="D167" s="7">
        <f t="shared" si="72"/>
        <v>0.06</v>
      </c>
      <c r="E167" s="5">
        <f t="shared" si="73"/>
        <v>1887783.804028495</v>
      </c>
      <c r="F167" s="5">
        <f t="shared" si="75"/>
        <v>2473471.5331708253</v>
      </c>
      <c r="G167" s="5">
        <f t="shared" ref="G167:G230" si="77">IF(F167*I$2&gt;C$2-0.0001,F167*I$2,0)</f>
        <v>1855103.6498781191</v>
      </c>
      <c r="I167" s="5">
        <f t="shared" si="65"/>
        <v>199060.73169979086</v>
      </c>
      <c r="J167" s="5">
        <f t="shared" si="68"/>
        <v>618367.88329270633</v>
      </c>
      <c r="K167" s="5">
        <f t="shared" si="69"/>
        <v>49765.182924947716</v>
      </c>
      <c r="L167" s="5">
        <f t="shared" si="70"/>
        <v>668133.06621765404</v>
      </c>
      <c r="M167" s="5">
        <f t="shared" si="71"/>
        <v>12638790.063711641</v>
      </c>
      <c r="N167" s="5">
        <f t="shared" si="66"/>
        <v>0</v>
      </c>
      <c r="O167" s="5">
        <f t="shared" si="67"/>
        <v>0</v>
      </c>
      <c r="P167" s="5"/>
      <c r="Q167" s="9">
        <f t="shared" si="76"/>
        <v>550.09622451920177</v>
      </c>
      <c r="R167" s="5"/>
      <c r="S167" s="5"/>
      <c r="T167" s="8">
        <f t="shared" si="61"/>
        <v>0.01</v>
      </c>
      <c r="U167" s="8">
        <f t="shared" si="62"/>
        <v>0.01</v>
      </c>
      <c r="W167">
        <f t="shared" si="63"/>
        <v>169139.18193813099</v>
      </c>
      <c r="X167" s="5">
        <f t="shared" si="64"/>
        <v>122112.90684935857</v>
      </c>
    </row>
    <row r="168" spans="1:24" x14ac:dyDescent="0.35">
      <c r="A168">
        <v>164</v>
      </c>
      <c r="B168" s="5">
        <f t="shared" si="59"/>
        <v>33218636.684503138</v>
      </c>
      <c r="C168" s="6">
        <f t="shared" si="74"/>
        <v>1.2E-2</v>
      </c>
      <c r="D168" s="7">
        <f t="shared" si="72"/>
        <v>0.06</v>
      </c>
      <c r="E168" s="5">
        <f t="shared" si="73"/>
        <v>1993118.2010701883</v>
      </c>
      <c r="F168" s="5">
        <f t="shared" si="75"/>
        <v>2611486.0843628943</v>
      </c>
      <c r="G168" s="5">
        <f t="shared" si="77"/>
        <v>1958614.5632721707</v>
      </c>
      <c r="I168" s="5">
        <f t="shared" si="65"/>
        <v>210167.83193628938</v>
      </c>
      <c r="J168" s="5">
        <f t="shared" si="68"/>
        <v>652871.52109072357</v>
      </c>
      <c r="K168" s="5">
        <f t="shared" si="69"/>
        <v>52541.957984072345</v>
      </c>
      <c r="L168" s="5">
        <f t="shared" si="70"/>
        <v>705413.47907479596</v>
      </c>
      <c r="M168" s="5">
        <f t="shared" si="71"/>
        <v>13344203.542786438</v>
      </c>
      <c r="N168" s="5">
        <f t="shared" si="66"/>
        <v>0</v>
      </c>
      <c r="O168" s="5">
        <f t="shared" si="67"/>
        <v>0</v>
      </c>
      <c r="P168" s="5"/>
      <c r="Q168" s="9">
        <f t="shared" si="76"/>
        <v>580.79043110491534</v>
      </c>
      <c r="R168" s="5"/>
      <c r="S168" s="5"/>
      <c r="T168" s="8">
        <f t="shared" si="61"/>
        <v>0.01</v>
      </c>
      <c r="U168" s="8">
        <f t="shared" si="62"/>
        <v>0.01</v>
      </c>
      <c r="W168">
        <f t="shared" si="63"/>
        <v>178576.97315093415</v>
      </c>
      <c r="X168" s="5">
        <f t="shared" si="64"/>
        <v>128925.47566852435</v>
      </c>
    </row>
    <row r="169" spans="1:24" x14ac:dyDescent="0.35">
      <c r="A169">
        <v>165</v>
      </c>
      <c r="B169" s="5">
        <f t="shared" si="59"/>
        <v>35072167.331807166</v>
      </c>
      <c r="C169" s="6">
        <f t="shared" si="74"/>
        <v>1.2E-2</v>
      </c>
      <c r="D169" s="7">
        <f t="shared" si="72"/>
        <v>0.06</v>
      </c>
      <c r="E169" s="5">
        <f t="shared" si="73"/>
        <v>2104330.0399084301</v>
      </c>
      <c r="F169" s="5">
        <f t="shared" si="75"/>
        <v>2757201.5609991532</v>
      </c>
      <c r="G169" s="5">
        <f t="shared" si="77"/>
        <v>2067901.1707493649</v>
      </c>
      <c r="I169" s="5">
        <f t="shared" si="65"/>
        <v>221893.25129262675</v>
      </c>
      <c r="J169" s="5">
        <f t="shared" si="68"/>
        <v>689300.3902497883</v>
      </c>
      <c r="K169" s="5">
        <f t="shared" si="69"/>
        <v>55473.312823156688</v>
      </c>
      <c r="L169" s="5">
        <f t="shared" si="70"/>
        <v>744773.70307294501</v>
      </c>
      <c r="M169" s="5">
        <f t="shared" si="71"/>
        <v>14088977.245859383</v>
      </c>
      <c r="N169" s="5">
        <f t="shared" si="66"/>
        <v>0</v>
      </c>
      <c r="O169" s="5">
        <f t="shared" si="67"/>
        <v>0</v>
      </c>
      <c r="P169" s="5"/>
      <c r="Q169" s="9">
        <f t="shared" si="76"/>
        <v>613.19701553005802</v>
      </c>
      <c r="R169" s="5"/>
      <c r="S169" s="5"/>
      <c r="T169" s="8">
        <f t="shared" si="61"/>
        <v>0.01</v>
      </c>
      <c r="U169" s="8">
        <f t="shared" si="62"/>
        <v>0.01</v>
      </c>
      <c r="W169">
        <f t="shared" si="63"/>
        <v>188540.25764989632</v>
      </c>
      <c r="X169" s="5">
        <f t="shared" si="64"/>
        <v>136119.84681726128</v>
      </c>
    </row>
    <row r="170" spans="1:24" x14ac:dyDescent="0.35">
      <c r="A170">
        <v>166</v>
      </c>
      <c r="B170" s="5">
        <f t="shared" ref="B170:B233" si="78">B169+G169-(I169/0.8)+I169-K169</f>
        <v>37029121.876910217</v>
      </c>
      <c r="C170" s="6">
        <f t="shared" si="74"/>
        <v>1.2E-2</v>
      </c>
      <c r="D170" s="7">
        <f t="shared" si="72"/>
        <v>0.06</v>
      </c>
      <c r="E170" s="5">
        <f t="shared" si="73"/>
        <v>2221747.3126146127</v>
      </c>
      <c r="F170" s="5">
        <f t="shared" si="75"/>
        <v>2911047.7028644006</v>
      </c>
      <c r="G170" s="5">
        <f t="shared" si="77"/>
        <v>2183285.7771483003</v>
      </c>
      <c r="I170" s="5">
        <f t="shared" si="65"/>
        <v>234274.1932431235</v>
      </c>
      <c r="J170" s="5">
        <f t="shared" si="68"/>
        <v>727761.92571610014</v>
      </c>
      <c r="K170" s="5">
        <f t="shared" si="69"/>
        <v>58568.548310780876</v>
      </c>
      <c r="L170" s="5">
        <f t="shared" si="70"/>
        <v>786330.47402688104</v>
      </c>
      <c r="M170" s="5">
        <f t="shared" si="71"/>
        <v>14875307.719886264</v>
      </c>
      <c r="N170" s="5">
        <f t="shared" si="66"/>
        <v>0</v>
      </c>
      <c r="O170" s="5">
        <f t="shared" si="67"/>
        <v>0</v>
      </c>
      <c r="P170" s="5"/>
      <c r="Q170" s="9">
        <f t="shared" si="76"/>
        <v>647.412090282132</v>
      </c>
      <c r="R170" s="5"/>
      <c r="S170" s="5"/>
      <c r="T170" s="8">
        <f t="shared" si="61"/>
        <v>0.01</v>
      </c>
      <c r="U170" s="8">
        <f t="shared" si="62"/>
        <v>0.01</v>
      </c>
      <c r="W170">
        <f t="shared" si="63"/>
        <v>199060.73169979086</v>
      </c>
      <c r="X170" s="5">
        <f t="shared" si="64"/>
        <v>143715.81693485461</v>
      </c>
    </row>
    <row r="171" spans="1:24" x14ac:dyDescent="0.35">
      <c r="A171">
        <v>167</v>
      </c>
      <c r="B171" s="5">
        <f t="shared" si="78"/>
        <v>39095270.557436958</v>
      </c>
      <c r="C171" s="6">
        <f t="shared" si="74"/>
        <v>1.2E-2</v>
      </c>
      <c r="D171" s="7">
        <f t="shared" si="72"/>
        <v>0.06</v>
      </c>
      <c r="E171" s="5">
        <f t="shared" si="73"/>
        <v>2345716.2334462176</v>
      </c>
      <c r="F171" s="5">
        <f t="shared" si="75"/>
        <v>3073478.1591623179</v>
      </c>
      <c r="G171" s="5">
        <f t="shared" si="77"/>
        <v>2305108.6193717383</v>
      </c>
      <c r="I171" s="5">
        <f t="shared" si="65"/>
        <v>247345.38055186952</v>
      </c>
      <c r="J171" s="5">
        <f t="shared" si="68"/>
        <v>768369.53979057947</v>
      </c>
      <c r="K171" s="5">
        <f t="shared" si="69"/>
        <v>61836.345137967379</v>
      </c>
      <c r="L171" s="5">
        <f t="shared" si="70"/>
        <v>830205.88492854685</v>
      </c>
      <c r="M171" s="5">
        <f t="shared" si="71"/>
        <v>15705513.604814811</v>
      </c>
      <c r="N171" s="5">
        <f t="shared" si="66"/>
        <v>0</v>
      </c>
      <c r="O171" s="5">
        <f t="shared" si="67"/>
        <v>0</v>
      </c>
      <c r="P171" s="5"/>
      <c r="Q171" s="9">
        <f t="shared" si="76"/>
        <v>683.53617859117026</v>
      </c>
      <c r="R171" s="5"/>
      <c r="S171" s="5"/>
      <c r="T171" s="8">
        <f t="shared" si="61"/>
        <v>0.01</v>
      </c>
      <c r="U171" s="8">
        <f t="shared" si="62"/>
        <v>0.01</v>
      </c>
      <c r="W171">
        <f t="shared" si="63"/>
        <v>210167.83193628938</v>
      </c>
      <c r="X171" s="5">
        <f t="shared" si="64"/>
        <v>151734.84516120987</v>
      </c>
    </row>
    <row r="172" spans="1:24" x14ac:dyDescent="0.35">
      <c r="A172">
        <v>168</v>
      </c>
      <c r="B172" s="5">
        <f t="shared" si="78"/>
        <v>41276706.486532763</v>
      </c>
      <c r="C172" s="6">
        <f t="shared" si="74"/>
        <v>1.2E-2</v>
      </c>
      <c r="D172" s="7">
        <f t="shared" si="72"/>
        <v>0.06</v>
      </c>
      <c r="E172" s="5">
        <f t="shared" si="73"/>
        <v>2476602.3891919656</v>
      </c>
      <c r="F172" s="5">
        <f t="shared" si="75"/>
        <v>3244971.9289825447</v>
      </c>
      <c r="G172" s="5">
        <f t="shared" si="77"/>
        <v>2433728.9467369085</v>
      </c>
      <c r="I172" s="5">
        <f t="shared" si="65"/>
        <v>261146.93074932275</v>
      </c>
      <c r="J172" s="5">
        <f t="shared" si="68"/>
        <v>811242.98224563617</v>
      </c>
      <c r="K172" s="5">
        <f t="shared" si="69"/>
        <v>65286.732687330688</v>
      </c>
      <c r="L172" s="5">
        <f t="shared" si="70"/>
        <v>876529.71493296686</v>
      </c>
      <c r="M172" s="5">
        <f t="shared" si="71"/>
        <v>16582043.319747778</v>
      </c>
      <c r="N172" s="5">
        <f t="shared" si="66"/>
        <v>0</v>
      </c>
      <c r="O172" s="5">
        <f t="shared" si="67"/>
        <v>0</v>
      </c>
      <c r="P172" s="5"/>
      <c r="Q172" s="9">
        <f t="shared" si="76"/>
        <v>721.67613196147602</v>
      </c>
      <c r="R172" s="5"/>
      <c r="S172" s="5"/>
      <c r="T172" s="8">
        <f t="shared" si="61"/>
        <v>0.01</v>
      </c>
      <c r="U172" s="8">
        <f t="shared" si="62"/>
        <v>0.01</v>
      </c>
      <c r="W172">
        <f t="shared" si="63"/>
        <v>221893.25129262675</v>
      </c>
      <c r="X172" s="5">
        <f t="shared" si="64"/>
        <v>160200.08118982558</v>
      </c>
    </row>
    <row r="173" spans="1:24" x14ac:dyDescent="0.35">
      <c r="A173">
        <v>169</v>
      </c>
      <c r="B173" s="5">
        <f t="shared" si="78"/>
        <v>43579861.967895009</v>
      </c>
      <c r="C173" s="6">
        <f t="shared" si="74"/>
        <v>1.2E-2</v>
      </c>
      <c r="D173" s="7">
        <f t="shared" si="72"/>
        <v>0.06</v>
      </c>
      <c r="E173" s="5">
        <f t="shared" si="73"/>
        <v>2614791.7180737006</v>
      </c>
      <c r="F173" s="5">
        <f t="shared" si="75"/>
        <v>3426034.7003193367</v>
      </c>
      <c r="G173" s="5">
        <f t="shared" si="77"/>
        <v>2569526.0252395025</v>
      </c>
      <c r="I173" s="5">
        <f t="shared" si="65"/>
        <v>275717.68546394556</v>
      </c>
      <c r="J173" s="5">
        <f t="shared" si="68"/>
        <v>856508.67507983418</v>
      </c>
      <c r="K173" s="5">
        <f t="shared" si="69"/>
        <v>68929.421365986389</v>
      </c>
      <c r="L173" s="5">
        <f t="shared" si="70"/>
        <v>925438.09644582053</v>
      </c>
      <c r="M173" s="5">
        <f t="shared" si="71"/>
        <v>17507481.416193597</v>
      </c>
      <c r="N173" s="5">
        <f t="shared" si="66"/>
        <v>0</v>
      </c>
      <c r="O173" s="5">
        <f t="shared" si="67"/>
        <v>0</v>
      </c>
      <c r="P173" s="5"/>
      <c r="Q173" s="9">
        <f t="shared" si="76"/>
        <v>761.94403274039223</v>
      </c>
      <c r="R173" s="5"/>
      <c r="S173" s="5"/>
      <c r="T173" s="8">
        <f t="shared" si="61"/>
        <v>0.01</v>
      </c>
      <c r="U173" s="8">
        <f t="shared" si="62"/>
        <v>0.01</v>
      </c>
      <c r="W173">
        <f t="shared" si="63"/>
        <v>234274.1932431235</v>
      </c>
      <c r="X173" s="5">
        <f t="shared" si="64"/>
        <v>169139.18193813099</v>
      </c>
    </row>
    <row r="174" spans="1:24" x14ac:dyDescent="0.35">
      <c r="A174">
        <v>170</v>
      </c>
      <c r="B174" s="5">
        <f t="shared" si="78"/>
        <v>46011529.150402538</v>
      </c>
      <c r="C174" s="6">
        <f t="shared" si="74"/>
        <v>1.2E-2</v>
      </c>
      <c r="D174" s="7">
        <f t="shared" si="72"/>
        <v>0.06</v>
      </c>
      <c r="E174" s="5">
        <f t="shared" si="73"/>
        <v>2760691.7490241523</v>
      </c>
      <c r="F174" s="5">
        <f t="shared" si="75"/>
        <v>3617200.4241039869</v>
      </c>
      <c r="G174" s="5">
        <f t="shared" si="77"/>
        <v>2712900.3180779903</v>
      </c>
      <c r="I174" s="5">
        <f t="shared" si="65"/>
        <v>291102.32063759834</v>
      </c>
      <c r="J174" s="5">
        <f t="shared" si="68"/>
        <v>904300.10602599673</v>
      </c>
      <c r="K174" s="5">
        <f t="shared" si="69"/>
        <v>72775.580159399586</v>
      </c>
      <c r="L174" s="5">
        <f t="shared" si="70"/>
        <v>977075.68618539628</v>
      </c>
      <c r="M174" s="5">
        <f t="shared" si="71"/>
        <v>18484557.102378994</v>
      </c>
      <c r="N174" s="5">
        <f t="shared" si="66"/>
        <v>0</v>
      </c>
      <c r="O174" s="5">
        <f t="shared" si="67"/>
        <v>0</v>
      </c>
      <c r="P174" s="5"/>
      <c r="Q174" s="9">
        <f t="shared" si="76"/>
        <v>804.45898162597621</v>
      </c>
      <c r="R174" s="5"/>
      <c r="S174" s="5"/>
      <c r="T174" s="8">
        <f t="shared" ref="T174:T237" si="79">IF(B174&gt;2499.99,F$2,U174)</f>
        <v>0.01</v>
      </c>
      <c r="U174" s="8">
        <f t="shared" ref="U174:U237" si="80">IF(B174&lt;2500,E$2,T174)</f>
        <v>0.01</v>
      </c>
      <c r="W174">
        <f t="shared" ref="W174:W237" si="81">IF(G134&gt;2499.99,G134*0.8,X180)</f>
        <v>247345.38055186952</v>
      </c>
      <c r="X174" s="5">
        <f t="shared" ref="X174:X237" si="82">G128*0.8</f>
        <v>178576.97315093415</v>
      </c>
    </row>
    <row r="175" spans="1:24" x14ac:dyDescent="0.35">
      <c r="A175">
        <v>171</v>
      </c>
      <c r="B175" s="5">
        <f t="shared" si="78"/>
        <v>48578878.308161736</v>
      </c>
      <c r="C175" s="6">
        <f t="shared" si="74"/>
        <v>1.2E-2</v>
      </c>
      <c r="D175" s="7">
        <f t="shared" si="72"/>
        <v>0.06</v>
      </c>
      <c r="E175" s="5">
        <f t="shared" si="73"/>
        <v>2914732.6984897042</v>
      </c>
      <c r="F175" s="5">
        <f t="shared" si="75"/>
        <v>3819032.8045157013</v>
      </c>
      <c r="G175" s="5">
        <f t="shared" si="77"/>
        <v>2864274.6033867761</v>
      </c>
      <c r="I175" s="5">
        <f t="shared" si="65"/>
        <v>307344.26762992819</v>
      </c>
      <c r="J175" s="5">
        <f t="shared" si="68"/>
        <v>954758.20112892531</v>
      </c>
      <c r="K175" s="5">
        <f t="shared" si="69"/>
        <v>76836.066907482047</v>
      </c>
      <c r="L175" s="5">
        <f t="shared" si="70"/>
        <v>1031594.2680364074</v>
      </c>
      <c r="M175" s="5">
        <f t="shared" si="71"/>
        <v>19516151.370415401</v>
      </c>
      <c r="N175" s="5">
        <f t="shared" si="66"/>
        <v>0</v>
      </c>
      <c r="O175" s="5">
        <f t="shared" si="67"/>
        <v>0</v>
      </c>
      <c r="P175" s="5"/>
      <c r="Q175" s="9">
        <f t="shared" si="76"/>
        <v>849.3459473499754</v>
      </c>
      <c r="R175" s="5"/>
      <c r="S175" s="5"/>
      <c r="T175" s="8">
        <f t="shared" si="79"/>
        <v>0.01</v>
      </c>
      <c r="U175" s="8">
        <f t="shared" si="80"/>
        <v>0.01</v>
      </c>
      <c r="W175">
        <f t="shared" si="81"/>
        <v>261146.93074932275</v>
      </c>
      <c r="X175" s="5">
        <f t="shared" si="82"/>
        <v>188540.25764989632</v>
      </c>
    </row>
    <row r="176" spans="1:24" x14ac:dyDescent="0.35">
      <c r="A176">
        <v>172</v>
      </c>
      <c r="B176" s="5">
        <f t="shared" si="78"/>
        <v>51289480.777733549</v>
      </c>
      <c r="C176" s="6">
        <f t="shared" si="74"/>
        <v>1.2E-2</v>
      </c>
      <c r="D176" s="7">
        <f t="shared" si="72"/>
        <v>0.06</v>
      </c>
      <c r="E176" s="5">
        <f t="shared" si="73"/>
        <v>3077368.8466640129</v>
      </c>
      <c r="F176" s="5">
        <f t="shared" si="75"/>
        <v>4032127.0477929381</v>
      </c>
      <c r="G176" s="5">
        <f t="shared" si="77"/>
        <v>3024095.2858447037</v>
      </c>
      <c r="I176" s="5">
        <f t="shared" si="65"/>
        <v>324493.35335121886</v>
      </c>
      <c r="J176" s="5">
        <f t="shared" si="68"/>
        <v>1008031.7619482345</v>
      </c>
      <c r="K176" s="5">
        <f t="shared" si="69"/>
        <v>81123.338337804715</v>
      </c>
      <c r="L176" s="5">
        <f t="shared" si="70"/>
        <v>1089155.1002860393</v>
      </c>
      <c r="M176" s="5">
        <f t="shared" si="71"/>
        <v>20605306.470701441</v>
      </c>
      <c r="N176" s="5">
        <f t="shared" si="66"/>
        <v>0</v>
      </c>
      <c r="O176" s="5">
        <f t="shared" si="67"/>
        <v>0</v>
      </c>
      <c r="P176" s="5"/>
      <c r="Q176" s="9">
        <f t="shared" si="76"/>
        <v>896.7376992355056</v>
      </c>
      <c r="R176" s="5"/>
      <c r="S176" s="5"/>
      <c r="T176" s="8">
        <f t="shared" si="79"/>
        <v>0.01</v>
      </c>
      <c r="U176" s="8">
        <f t="shared" si="80"/>
        <v>0.01</v>
      </c>
      <c r="W176">
        <f t="shared" si="81"/>
        <v>275717.68546394556</v>
      </c>
      <c r="X176" s="5">
        <f t="shared" si="82"/>
        <v>199060.73169979086</v>
      </c>
    </row>
    <row r="177" spans="1:24" x14ac:dyDescent="0.35">
      <c r="A177">
        <v>173</v>
      </c>
      <c r="B177" s="5">
        <f t="shared" si="78"/>
        <v>54151329.386902653</v>
      </c>
      <c r="C177" s="6">
        <f t="shared" si="74"/>
        <v>1.2E-2</v>
      </c>
      <c r="D177" s="7">
        <f t="shared" si="72"/>
        <v>0.06</v>
      </c>
      <c r="E177" s="5">
        <f t="shared" si="73"/>
        <v>3249079.7632141588</v>
      </c>
      <c r="F177" s="5">
        <f t="shared" si="75"/>
        <v>4257111.5251623932</v>
      </c>
      <c r="G177" s="5">
        <f t="shared" si="77"/>
        <v>3192833.6438717949</v>
      </c>
      <c r="I177" s="5">
        <f t="shared" si="65"/>
        <v>342598.02821396082</v>
      </c>
      <c r="J177" s="5">
        <f t="shared" si="68"/>
        <v>1064277.8812905983</v>
      </c>
      <c r="K177" s="5">
        <f t="shared" si="69"/>
        <v>85649.507053490204</v>
      </c>
      <c r="L177" s="5">
        <f t="shared" si="70"/>
        <v>1149927.3883440886</v>
      </c>
      <c r="M177" s="5">
        <f t="shared" si="71"/>
        <v>21755233.859045528</v>
      </c>
      <c r="N177" s="5">
        <f t="shared" si="66"/>
        <v>0</v>
      </c>
      <c r="O177" s="5">
        <f t="shared" si="67"/>
        <v>0</v>
      </c>
      <c r="P177" s="5"/>
      <c r="Q177" s="9">
        <f t="shared" si="76"/>
        <v>946.77354973663284</v>
      </c>
      <c r="R177" s="5"/>
      <c r="S177" s="5"/>
      <c r="T177" s="8">
        <f t="shared" si="79"/>
        <v>0.01</v>
      </c>
      <c r="U177" s="8">
        <f t="shared" si="80"/>
        <v>0.01</v>
      </c>
      <c r="W177">
        <f t="shared" si="81"/>
        <v>291102.32063759834</v>
      </c>
      <c r="X177" s="5">
        <f t="shared" si="82"/>
        <v>210167.83193628938</v>
      </c>
    </row>
    <row r="178" spans="1:24" x14ac:dyDescent="0.35">
      <c r="A178">
        <v>174</v>
      </c>
      <c r="B178" s="5">
        <f t="shared" si="78"/>
        <v>57172864.01666747</v>
      </c>
      <c r="C178" s="6">
        <f t="shared" si="74"/>
        <v>1.2E-2</v>
      </c>
      <c r="D178" s="7">
        <f t="shared" si="72"/>
        <v>0.06</v>
      </c>
      <c r="E178" s="5">
        <f t="shared" si="73"/>
        <v>3430371.841000048</v>
      </c>
      <c r="F178" s="5">
        <f t="shared" si="75"/>
        <v>4494649.7222906463</v>
      </c>
      <c r="G178" s="5">
        <f t="shared" si="77"/>
        <v>3370987.2917179847</v>
      </c>
      <c r="I178" s="5">
        <f t="shared" si="65"/>
        <v>361713.79517056723</v>
      </c>
      <c r="J178" s="5">
        <f t="shared" si="68"/>
        <v>1123662.4305726616</v>
      </c>
      <c r="K178" s="5">
        <f t="shared" si="69"/>
        <v>90428.448792641808</v>
      </c>
      <c r="L178" s="5">
        <f t="shared" si="70"/>
        <v>1214090.8793653033</v>
      </c>
      <c r="M178" s="5">
        <f t="shared" si="71"/>
        <v>22969324.73841083</v>
      </c>
      <c r="N178" s="5">
        <f t="shared" si="66"/>
        <v>0</v>
      </c>
      <c r="O178" s="5">
        <f t="shared" si="67"/>
        <v>0</v>
      </c>
      <c r="P178" s="5"/>
      <c r="Q178" s="9">
        <f t="shared" si="76"/>
        <v>999.60149067743305</v>
      </c>
      <c r="R178" s="5"/>
      <c r="S178" s="5"/>
      <c r="T178" s="8">
        <f t="shared" si="79"/>
        <v>0.01</v>
      </c>
      <c r="U178" s="8">
        <f t="shared" si="80"/>
        <v>0.01</v>
      </c>
      <c r="W178">
        <f t="shared" si="81"/>
        <v>307344.26762992819</v>
      </c>
      <c r="X178" s="5">
        <f t="shared" si="82"/>
        <v>221893.25129262675</v>
      </c>
    </row>
    <row r="179" spans="1:24" x14ac:dyDescent="0.35">
      <c r="A179">
        <v>175</v>
      </c>
      <c r="B179" s="5">
        <f t="shared" si="78"/>
        <v>60362994.410800166</v>
      </c>
      <c r="C179" s="6">
        <f t="shared" si="74"/>
        <v>1.2E-2</v>
      </c>
      <c r="D179" s="7">
        <f t="shared" si="72"/>
        <v>0.06</v>
      </c>
      <c r="E179" s="5">
        <f t="shared" si="73"/>
        <v>3621779.6646480099</v>
      </c>
      <c r="F179" s="5">
        <f t="shared" si="75"/>
        <v>4745442.095220671</v>
      </c>
      <c r="G179" s="5">
        <f t="shared" si="77"/>
        <v>3559081.5714155035</v>
      </c>
      <c r="I179" s="5">
        <f t="shared" ref="I179:I242" si="83">IF((D179=6%)*(A179&gt;36),G142*0.8,N179)</f>
        <v>381894.68668731482</v>
      </c>
      <c r="J179" s="5">
        <f t="shared" si="68"/>
        <v>1186360.5238051678</v>
      </c>
      <c r="K179" s="5">
        <f t="shared" si="69"/>
        <v>95473.671671828706</v>
      </c>
      <c r="L179" s="5">
        <f t="shared" si="70"/>
        <v>1281834.1954769965</v>
      </c>
      <c r="M179" s="5">
        <f t="shared" si="71"/>
        <v>24251158.933887828</v>
      </c>
      <c r="N179" s="5">
        <f t="shared" ref="N179:N242" si="84">IF((D179=5%)*(A179&gt;39),G139*0.8,O179)</f>
        <v>0</v>
      </c>
      <c r="O179" s="5">
        <f t="shared" ref="O179:O242" si="85">IF((D179=4%)*(A179&gt;45),G133*0.8,0)</f>
        <v>0</v>
      </c>
      <c r="P179" s="5"/>
      <c r="Q179" s="9">
        <f t="shared" si="76"/>
        <v>1055.3768209427271</v>
      </c>
      <c r="R179" s="5"/>
      <c r="S179" s="5"/>
      <c r="T179" s="8">
        <f t="shared" si="79"/>
        <v>0.01</v>
      </c>
      <c r="U179" s="8">
        <f t="shared" si="80"/>
        <v>0.01</v>
      </c>
      <c r="W179">
        <f t="shared" si="81"/>
        <v>324493.35335121886</v>
      </c>
      <c r="X179" s="5">
        <f t="shared" si="82"/>
        <v>234274.1932431235</v>
      </c>
    </row>
    <row r="180" spans="1:24" x14ac:dyDescent="0.35">
      <c r="A180">
        <v>176</v>
      </c>
      <c r="B180" s="5">
        <f t="shared" si="78"/>
        <v>63731128.638872012</v>
      </c>
      <c r="C180" s="6">
        <f t="shared" si="74"/>
        <v>1.2E-2</v>
      </c>
      <c r="D180" s="7">
        <f t="shared" si="72"/>
        <v>0.06</v>
      </c>
      <c r="E180" s="5">
        <f t="shared" si="73"/>
        <v>3823867.7183323205</v>
      </c>
      <c r="F180" s="5">
        <f t="shared" si="75"/>
        <v>5010228.242137487</v>
      </c>
      <c r="G180" s="5">
        <f t="shared" si="77"/>
        <v>3757671.1816031151</v>
      </c>
      <c r="I180" s="5">
        <f t="shared" si="83"/>
        <v>403202.52649157023</v>
      </c>
      <c r="J180" s="5">
        <f t="shared" ref="J180:J243" si="86">IF(G180&gt;0,F180*(100%-I$2),0)</f>
        <v>1252557.0605343718</v>
      </c>
      <c r="K180" s="5">
        <f t="shared" ref="K180:K243" si="87">I180*(100%-I$2)</f>
        <v>100800.63162289256</v>
      </c>
      <c r="L180" s="5">
        <f t="shared" ref="L180:L243" si="88">K180+J180</f>
        <v>1353357.6921572643</v>
      </c>
      <c r="M180" s="5">
        <f t="shared" ref="M180:M243" si="89">L180+M179</f>
        <v>25604516.626045093</v>
      </c>
      <c r="N180" s="5">
        <f t="shared" si="84"/>
        <v>0</v>
      </c>
      <c r="O180" s="5">
        <f t="shared" si="85"/>
        <v>0</v>
      </c>
      <c r="P180" s="5"/>
      <c r="Q180" s="9">
        <f t="shared" si="76"/>
        <v>1114.2644998761475</v>
      </c>
      <c r="R180" s="5"/>
      <c r="S180" s="5"/>
      <c r="T180" s="8">
        <f t="shared" si="79"/>
        <v>0.01</v>
      </c>
      <c r="U180" s="8">
        <f t="shared" si="80"/>
        <v>0.01</v>
      </c>
      <c r="W180">
        <f t="shared" si="81"/>
        <v>342598.02821396082</v>
      </c>
      <c r="X180" s="5">
        <f t="shared" si="82"/>
        <v>247345.38055186952</v>
      </c>
    </row>
    <row r="181" spans="1:24" x14ac:dyDescent="0.35">
      <c r="A181">
        <v>177</v>
      </c>
      <c r="B181" s="5">
        <f t="shared" si="78"/>
        <v>67287198.55722934</v>
      </c>
      <c r="C181" s="6">
        <f t="shared" si="74"/>
        <v>1.2E-2</v>
      </c>
      <c r="D181" s="7">
        <f t="shared" si="72"/>
        <v>0.06</v>
      </c>
      <c r="E181" s="5">
        <f t="shared" si="73"/>
        <v>4037231.9134337604</v>
      </c>
      <c r="F181" s="5">
        <f t="shared" si="75"/>
        <v>5289788.9739681333</v>
      </c>
      <c r="G181" s="5">
        <f t="shared" si="77"/>
        <v>3967341.7304761</v>
      </c>
      <c r="I181" s="5">
        <f t="shared" si="83"/>
        <v>425700.20813785959</v>
      </c>
      <c r="J181" s="5">
        <f t="shared" si="86"/>
        <v>1322447.2434920333</v>
      </c>
      <c r="K181" s="5">
        <f t="shared" si="87"/>
        <v>106425.0520344649</v>
      </c>
      <c r="L181" s="5">
        <f t="shared" si="88"/>
        <v>1428872.2955264982</v>
      </c>
      <c r="M181" s="5">
        <f t="shared" si="89"/>
        <v>27033388.92157159</v>
      </c>
      <c r="N181" s="5">
        <f t="shared" si="84"/>
        <v>0</v>
      </c>
      <c r="O181" s="5">
        <f t="shared" si="85"/>
        <v>0</v>
      </c>
      <c r="P181" s="5"/>
      <c r="Q181" s="9">
        <f t="shared" si="76"/>
        <v>1176.4381899834834</v>
      </c>
      <c r="R181" s="5"/>
      <c r="S181" s="5"/>
      <c r="T181" s="8">
        <f t="shared" si="79"/>
        <v>0.01</v>
      </c>
      <c r="U181" s="8">
        <f t="shared" si="80"/>
        <v>0.01</v>
      </c>
      <c r="W181">
        <f t="shared" si="81"/>
        <v>361713.79517056723</v>
      </c>
      <c r="X181" s="5">
        <f t="shared" si="82"/>
        <v>261146.93074932275</v>
      </c>
    </row>
    <row r="182" spans="1:24" x14ac:dyDescent="0.35">
      <c r="A182">
        <v>178</v>
      </c>
      <c r="B182" s="5">
        <f t="shared" si="78"/>
        <v>71041690.183636501</v>
      </c>
      <c r="C182" s="6">
        <f t="shared" si="74"/>
        <v>1.2E-2</v>
      </c>
      <c r="D182" s="7">
        <f t="shared" si="72"/>
        <v>0.06</v>
      </c>
      <c r="E182" s="5">
        <f t="shared" si="73"/>
        <v>4262501.41101819</v>
      </c>
      <c r="F182" s="5">
        <f t="shared" si="75"/>
        <v>5584948.6545102224</v>
      </c>
      <c r="G182" s="5">
        <f t="shared" si="77"/>
        <v>4188711.4908826668</v>
      </c>
      <c r="I182" s="5">
        <f t="shared" si="83"/>
        <v>449451.25627362198</v>
      </c>
      <c r="J182" s="5">
        <f t="shared" si="86"/>
        <v>1396237.1636275556</v>
      </c>
      <c r="K182" s="5">
        <f t="shared" si="87"/>
        <v>112362.8140684055</v>
      </c>
      <c r="L182" s="5">
        <f t="shared" si="88"/>
        <v>1508599.977695961</v>
      </c>
      <c r="M182" s="5">
        <f t="shared" si="89"/>
        <v>28541988.899267551</v>
      </c>
      <c r="N182" s="5">
        <f t="shared" si="84"/>
        <v>0</v>
      </c>
      <c r="O182" s="5">
        <f t="shared" si="85"/>
        <v>0</v>
      </c>
      <c r="P182" s="5"/>
      <c r="Q182" s="9">
        <f t="shared" si="76"/>
        <v>1242.0806483030078</v>
      </c>
      <c r="R182" s="5"/>
      <c r="S182" s="5"/>
      <c r="T182" s="8">
        <f t="shared" si="79"/>
        <v>0.01</v>
      </c>
      <c r="U182" s="8">
        <f t="shared" si="80"/>
        <v>0.01</v>
      </c>
      <c r="W182">
        <f t="shared" si="81"/>
        <v>381894.68668731482</v>
      </c>
      <c r="X182" s="5">
        <f t="shared" si="82"/>
        <v>275717.68546394556</v>
      </c>
    </row>
    <row r="183" spans="1:24" x14ac:dyDescent="0.35">
      <c r="A183">
        <v>179</v>
      </c>
      <c r="B183" s="5">
        <f t="shared" si="78"/>
        <v>75005676.046382353</v>
      </c>
      <c r="C183" s="6">
        <f t="shared" si="74"/>
        <v>1.2E-2</v>
      </c>
      <c r="D183" s="7">
        <f t="shared" si="72"/>
        <v>0.06</v>
      </c>
      <c r="E183" s="5">
        <f t="shared" si="73"/>
        <v>4500340.5627829414</v>
      </c>
      <c r="F183" s="5">
        <f t="shared" si="75"/>
        <v>5896577.726410497</v>
      </c>
      <c r="G183" s="5">
        <f t="shared" si="77"/>
        <v>4422433.2948078727</v>
      </c>
      <c r="I183" s="5">
        <f t="shared" si="83"/>
        <v>474528.21473276662</v>
      </c>
      <c r="J183" s="5">
        <f t="shared" si="86"/>
        <v>1474144.4316026242</v>
      </c>
      <c r="K183" s="5">
        <f t="shared" si="87"/>
        <v>118632.05368319165</v>
      </c>
      <c r="L183" s="5">
        <f t="shared" si="88"/>
        <v>1592776.4852858158</v>
      </c>
      <c r="M183" s="5">
        <f t="shared" si="89"/>
        <v>30134765.384553365</v>
      </c>
      <c r="N183" s="5">
        <f t="shared" si="84"/>
        <v>0</v>
      </c>
      <c r="O183" s="5">
        <f t="shared" si="85"/>
        <v>0</v>
      </c>
      <c r="P183" s="5"/>
      <c r="Q183" s="9">
        <f t="shared" si="76"/>
        <v>1311.3859728853215</v>
      </c>
      <c r="R183" s="5"/>
      <c r="S183" s="5"/>
      <c r="T183" s="8">
        <f t="shared" si="79"/>
        <v>0.01</v>
      </c>
      <c r="U183" s="8">
        <f t="shared" si="80"/>
        <v>0.01</v>
      </c>
      <c r="W183">
        <f t="shared" si="81"/>
        <v>403202.52649157023</v>
      </c>
      <c r="X183" s="5">
        <f t="shared" si="82"/>
        <v>291102.32063759834</v>
      </c>
    </row>
    <row r="184" spans="1:24" x14ac:dyDescent="0.35">
      <c r="A184">
        <v>180</v>
      </c>
      <c r="B184" s="5">
        <f t="shared" si="78"/>
        <v>79190845.233823836</v>
      </c>
      <c r="C184" s="6">
        <f t="shared" si="74"/>
        <v>1.2E-2</v>
      </c>
      <c r="D184" s="7">
        <f t="shared" si="72"/>
        <v>0.06</v>
      </c>
      <c r="E184" s="5">
        <f t="shared" si="73"/>
        <v>4751450.7140294304</v>
      </c>
      <c r="F184" s="5">
        <f t="shared" si="75"/>
        <v>6225595.1456320556</v>
      </c>
      <c r="G184" s="5">
        <f t="shared" si="77"/>
        <v>4669196.3592240419</v>
      </c>
      <c r="I184" s="5">
        <f t="shared" si="83"/>
        <v>501005.22163521231</v>
      </c>
      <c r="J184" s="5">
        <f t="shared" si="86"/>
        <v>1556398.7864080139</v>
      </c>
      <c r="K184" s="5">
        <f t="shared" si="87"/>
        <v>125251.30540880308</v>
      </c>
      <c r="L184" s="5">
        <f t="shared" si="88"/>
        <v>1681650.0918168169</v>
      </c>
      <c r="M184" s="5">
        <f t="shared" si="89"/>
        <v>31816415.476370182</v>
      </c>
      <c r="N184" s="5">
        <f t="shared" si="84"/>
        <v>0</v>
      </c>
      <c r="O184" s="5">
        <f t="shared" si="85"/>
        <v>0</v>
      </c>
      <c r="P184" s="5"/>
      <c r="Q184" s="9">
        <f t="shared" si="76"/>
        <v>1384.5585755958459</v>
      </c>
      <c r="R184" s="5"/>
      <c r="S184" s="5"/>
      <c r="T184" s="8">
        <f t="shared" si="79"/>
        <v>0.01</v>
      </c>
      <c r="U184" s="8">
        <f t="shared" si="80"/>
        <v>0.01</v>
      </c>
      <c r="W184">
        <f t="shared" si="81"/>
        <v>425700.20813785959</v>
      </c>
      <c r="X184" s="5">
        <f t="shared" si="82"/>
        <v>307344.26762992819</v>
      </c>
    </row>
    <row r="185" spans="1:24" x14ac:dyDescent="0.35">
      <c r="A185">
        <v>181</v>
      </c>
      <c r="B185" s="5">
        <f t="shared" si="78"/>
        <v>83609538.982230261</v>
      </c>
      <c r="C185" s="6">
        <f t="shared" si="74"/>
        <v>1.2E-2</v>
      </c>
      <c r="D185" s="7">
        <f t="shared" si="72"/>
        <v>0.06</v>
      </c>
      <c r="E185" s="5">
        <f t="shared" si="73"/>
        <v>5016572.3389338152</v>
      </c>
      <c r="F185" s="5">
        <f t="shared" si="75"/>
        <v>6572971.1253418289</v>
      </c>
      <c r="G185" s="5">
        <f t="shared" si="77"/>
        <v>4929728.3440063717</v>
      </c>
      <c r="I185" s="5">
        <f t="shared" si="83"/>
        <v>528960.03967487381</v>
      </c>
      <c r="J185" s="5">
        <f t="shared" si="86"/>
        <v>1643242.7813354572</v>
      </c>
      <c r="K185" s="5">
        <f t="shared" si="87"/>
        <v>132240.00991871845</v>
      </c>
      <c r="L185" s="5">
        <f t="shared" si="88"/>
        <v>1775482.7912541756</v>
      </c>
      <c r="M185" s="5">
        <f t="shared" si="89"/>
        <v>33591898.267624356</v>
      </c>
      <c r="N185" s="5">
        <f t="shared" si="84"/>
        <v>0</v>
      </c>
      <c r="O185" s="5">
        <f t="shared" si="85"/>
        <v>0</v>
      </c>
      <c r="P185" s="5"/>
      <c r="Q185" s="9">
        <f t="shared" si="76"/>
        <v>1461.8141647992711</v>
      </c>
      <c r="R185" s="5"/>
      <c r="S185" s="5"/>
      <c r="T185" s="8">
        <f t="shared" si="79"/>
        <v>0.01</v>
      </c>
      <c r="U185" s="8">
        <f t="shared" si="80"/>
        <v>0.01</v>
      </c>
      <c r="W185">
        <f t="shared" si="81"/>
        <v>449451.25627362198</v>
      </c>
      <c r="X185" s="5">
        <f t="shared" si="82"/>
        <v>324493.35335121886</v>
      </c>
    </row>
    <row r="186" spans="1:24" x14ac:dyDescent="0.35">
      <c r="A186">
        <v>182</v>
      </c>
      <c r="B186" s="5">
        <f t="shared" si="78"/>
        <v>88274787.306399196</v>
      </c>
      <c r="C186" s="6">
        <f t="shared" si="74"/>
        <v>1.2E-2</v>
      </c>
      <c r="D186" s="7">
        <f t="shared" si="72"/>
        <v>0.06</v>
      </c>
      <c r="E186" s="5">
        <f t="shared" si="73"/>
        <v>5296487.2383839516</v>
      </c>
      <c r="F186" s="5">
        <f t="shared" si="75"/>
        <v>6939730.0197194098</v>
      </c>
      <c r="G186" s="5">
        <f t="shared" si="77"/>
        <v>5204797.5147895571</v>
      </c>
      <c r="I186" s="5">
        <f t="shared" si="83"/>
        <v>558474.89127135673</v>
      </c>
      <c r="J186" s="5">
        <f t="shared" si="86"/>
        <v>1734932.5049298524</v>
      </c>
      <c r="K186" s="5">
        <f t="shared" si="87"/>
        <v>139618.72281783918</v>
      </c>
      <c r="L186" s="5">
        <f t="shared" si="88"/>
        <v>1874551.2277476916</v>
      </c>
      <c r="M186" s="5">
        <f t="shared" si="89"/>
        <v>35466449.49537205</v>
      </c>
      <c r="N186" s="5">
        <f t="shared" si="84"/>
        <v>0</v>
      </c>
      <c r="O186" s="5">
        <f t="shared" si="85"/>
        <v>0</v>
      </c>
      <c r="P186" s="5"/>
      <c r="Q186" s="9">
        <f t="shared" si="76"/>
        <v>1543.3805108455992</v>
      </c>
      <c r="R186" s="5"/>
      <c r="S186" s="5"/>
      <c r="T186" s="8">
        <f t="shared" si="79"/>
        <v>0.01</v>
      </c>
      <c r="U186" s="8">
        <f t="shared" si="80"/>
        <v>0.01</v>
      </c>
      <c r="W186">
        <f t="shared" si="81"/>
        <v>474528.21473276662</v>
      </c>
      <c r="X186" s="5">
        <f t="shared" si="82"/>
        <v>342598.02821396082</v>
      </c>
    </row>
    <row r="187" spans="1:24" x14ac:dyDescent="0.35">
      <c r="A187">
        <v>183</v>
      </c>
      <c r="B187" s="5">
        <f t="shared" si="78"/>
        <v>93200347.375553071</v>
      </c>
      <c r="C187" s="6">
        <f t="shared" si="74"/>
        <v>1.2E-2</v>
      </c>
      <c r="D187" s="7">
        <f t="shared" si="72"/>
        <v>0.06</v>
      </c>
      <c r="E187" s="5">
        <f t="shared" si="73"/>
        <v>5592020.8425331842</v>
      </c>
      <c r="F187" s="5">
        <f t="shared" si="75"/>
        <v>7326953.347463036</v>
      </c>
      <c r="G187" s="5">
        <f t="shared" si="77"/>
        <v>5495215.0105972774</v>
      </c>
      <c r="I187" s="5">
        <f t="shared" si="83"/>
        <v>589636.67634004413</v>
      </c>
      <c r="J187" s="5">
        <f t="shared" si="86"/>
        <v>1831738.336865759</v>
      </c>
      <c r="K187" s="5">
        <f t="shared" si="87"/>
        <v>147409.16908501103</v>
      </c>
      <c r="L187" s="5">
        <f t="shared" si="88"/>
        <v>1979147.5059507701</v>
      </c>
      <c r="M187" s="5">
        <f t="shared" si="89"/>
        <v>37445597.001322821</v>
      </c>
      <c r="N187" s="5">
        <f t="shared" si="84"/>
        <v>0</v>
      </c>
      <c r="O187" s="5">
        <f t="shared" si="85"/>
        <v>0</v>
      </c>
      <c r="P187" s="5"/>
      <c r="Q187" s="9">
        <f t="shared" si="76"/>
        <v>1629.4981132328007</v>
      </c>
      <c r="R187" s="5"/>
      <c r="S187" s="5"/>
      <c r="T187" s="8">
        <f t="shared" si="79"/>
        <v>0.01</v>
      </c>
      <c r="U187" s="8">
        <f t="shared" si="80"/>
        <v>0.01</v>
      </c>
      <c r="W187">
        <f t="shared" si="81"/>
        <v>501005.22163521231</v>
      </c>
      <c r="X187" s="5">
        <f t="shared" si="82"/>
        <v>361713.79517056723</v>
      </c>
    </row>
    <row r="188" spans="1:24" x14ac:dyDescent="0.35">
      <c r="A188">
        <v>184</v>
      </c>
      <c r="B188" s="5">
        <f t="shared" si="78"/>
        <v>98400744.047980323</v>
      </c>
      <c r="C188" s="6">
        <f t="shared" si="74"/>
        <v>1.2E-2</v>
      </c>
      <c r="D188" s="7">
        <f t="shared" si="72"/>
        <v>0.06</v>
      </c>
      <c r="E188" s="5">
        <f t="shared" si="73"/>
        <v>5904044.6428788193</v>
      </c>
      <c r="F188" s="5">
        <f t="shared" si="75"/>
        <v>7735782.9797445778</v>
      </c>
      <c r="G188" s="5">
        <f t="shared" si="77"/>
        <v>5801837.2348084338</v>
      </c>
      <c r="I188" s="5">
        <f t="shared" si="83"/>
        <v>622537.22608108667</v>
      </c>
      <c r="J188" s="5">
        <f t="shared" si="86"/>
        <v>1933945.7449361444</v>
      </c>
      <c r="K188" s="5">
        <f t="shared" si="87"/>
        <v>155634.30652027167</v>
      </c>
      <c r="L188" s="5">
        <f t="shared" si="88"/>
        <v>2089580.051456416</v>
      </c>
      <c r="M188" s="5">
        <f t="shared" si="89"/>
        <v>39535177.052779235</v>
      </c>
      <c r="N188" s="5">
        <f t="shared" si="84"/>
        <v>0</v>
      </c>
      <c r="O188" s="5">
        <f t="shared" si="85"/>
        <v>0</v>
      </c>
      <c r="P188" s="5"/>
      <c r="Q188" s="9">
        <f t="shared" si="76"/>
        <v>1720.4209090324491</v>
      </c>
      <c r="R188" s="5"/>
      <c r="S188" s="5"/>
      <c r="T188" s="8">
        <f t="shared" si="79"/>
        <v>0.01</v>
      </c>
      <c r="U188" s="8">
        <f t="shared" si="80"/>
        <v>0.01</v>
      </c>
      <c r="W188">
        <f t="shared" si="81"/>
        <v>528960.03967487381</v>
      </c>
      <c r="X188" s="5">
        <f t="shared" si="82"/>
        <v>381894.68668731482</v>
      </c>
    </row>
    <row r="189" spans="1:24" x14ac:dyDescent="0.35">
      <c r="A189">
        <v>185</v>
      </c>
      <c r="B189" s="5">
        <f t="shared" si="78"/>
        <v>103891312.66974822</v>
      </c>
      <c r="C189" s="6">
        <f t="shared" si="74"/>
        <v>1.2E-2</v>
      </c>
      <c r="D189" s="7">
        <f t="shared" si="72"/>
        <v>0.06</v>
      </c>
      <c r="E189" s="5">
        <f t="shared" si="73"/>
        <v>6233478.7601848925</v>
      </c>
      <c r="F189" s="5">
        <f t="shared" si="75"/>
        <v>8167424.5051210374</v>
      </c>
      <c r="G189" s="5">
        <f t="shared" si="77"/>
        <v>6125568.378840778</v>
      </c>
      <c r="I189" s="5">
        <f t="shared" si="83"/>
        <v>657273.54175133607</v>
      </c>
      <c r="J189" s="5">
        <f t="shared" si="86"/>
        <v>2041856.1262802593</v>
      </c>
      <c r="K189" s="5">
        <f t="shared" si="87"/>
        <v>164318.38543783402</v>
      </c>
      <c r="L189" s="5">
        <f t="shared" si="88"/>
        <v>2206174.5117180934</v>
      </c>
      <c r="M189" s="5">
        <f t="shared" si="89"/>
        <v>41741351.564497329</v>
      </c>
      <c r="N189" s="5">
        <f t="shared" si="84"/>
        <v>0</v>
      </c>
      <c r="O189" s="5">
        <f t="shared" si="85"/>
        <v>0</v>
      </c>
      <c r="P189" s="5"/>
      <c r="Q189" s="9">
        <f t="shared" si="76"/>
        <v>1816.4170146478968</v>
      </c>
      <c r="R189" s="5"/>
      <c r="S189" s="5"/>
      <c r="T189" s="8">
        <f t="shared" si="79"/>
        <v>0.01</v>
      </c>
      <c r="U189" s="8">
        <f t="shared" si="80"/>
        <v>0.01</v>
      </c>
      <c r="W189">
        <f t="shared" si="81"/>
        <v>558474.89127135673</v>
      </c>
      <c r="X189" s="5">
        <f t="shared" si="82"/>
        <v>403202.52649157023</v>
      </c>
    </row>
    <row r="190" spans="1:24" x14ac:dyDescent="0.35">
      <c r="A190">
        <v>186</v>
      </c>
      <c r="B190" s="5">
        <f t="shared" si="78"/>
        <v>109688244.27771333</v>
      </c>
      <c r="C190" s="6">
        <f t="shared" si="74"/>
        <v>1.2E-2</v>
      </c>
      <c r="D190" s="7">
        <f t="shared" si="72"/>
        <v>0.06</v>
      </c>
      <c r="E190" s="5">
        <f t="shared" si="73"/>
        <v>6581294.6566627994</v>
      </c>
      <c r="F190" s="5">
        <f t="shared" si="75"/>
        <v>8623150.7829430588</v>
      </c>
      <c r="G190" s="5">
        <f t="shared" si="77"/>
        <v>6467363.0872072941</v>
      </c>
      <c r="I190" s="5">
        <f t="shared" si="83"/>
        <v>693948.05830433918</v>
      </c>
      <c r="J190" s="5">
        <f t="shared" si="86"/>
        <v>2155787.6957357647</v>
      </c>
      <c r="K190" s="5">
        <f t="shared" si="87"/>
        <v>173487.0145760848</v>
      </c>
      <c r="L190" s="5">
        <f t="shared" si="88"/>
        <v>2329274.7103118496</v>
      </c>
      <c r="M190" s="5">
        <f t="shared" si="89"/>
        <v>44070626.274809182</v>
      </c>
      <c r="N190" s="5">
        <f t="shared" si="84"/>
        <v>0</v>
      </c>
      <c r="O190" s="5">
        <f t="shared" si="85"/>
        <v>0</v>
      </c>
      <c r="P190" s="5"/>
      <c r="Q190" s="9">
        <f t="shared" si="76"/>
        <v>1917.7695114900894</v>
      </c>
      <c r="R190" s="5"/>
      <c r="S190" s="5"/>
      <c r="T190" s="8">
        <f t="shared" si="79"/>
        <v>0.01</v>
      </c>
      <c r="U190" s="8">
        <f t="shared" si="80"/>
        <v>0.01</v>
      </c>
      <c r="W190">
        <f t="shared" si="81"/>
        <v>589636.67634004413</v>
      </c>
      <c r="X190" s="5">
        <f t="shared" si="82"/>
        <v>425700.20813785959</v>
      </c>
    </row>
    <row r="191" spans="1:24" x14ac:dyDescent="0.35">
      <c r="A191">
        <v>187</v>
      </c>
      <c r="B191" s="5">
        <f t="shared" si="78"/>
        <v>115808633.33576846</v>
      </c>
      <c r="C191" s="6">
        <f t="shared" si="74"/>
        <v>1.2E-2</v>
      </c>
      <c r="D191" s="7">
        <f t="shared" si="72"/>
        <v>0.06</v>
      </c>
      <c r="E191" s="5">
        <f t="shared" si="73"/>
        <v>6948518.0001461077</v>
      </c>
      <c r="F191" s="5">
        <f t="shared" si="75"/>
        <v>9104305.6958818734</v>
      </c>
      <c r="G191" s="5">
        <f t="shared" si="77"/>
        <v>6828229.271911405</v>
      </c>
      <c r="I191" s="5">
        <f t="shared" si="83"/>
        <v>732668.93612492085</v>
      </c>
      <c r="J191" s="5">
        <f t="shared" si="86"/>
        <v>2276076.4239704683</v>
      </c>
      <c r="K191" s="5">
        <f t="shared" si="87"/>
        <v>183167.23403123021</v>
      </c>
      <c r="L191" s="5">
        <f t="shared" si="88"/>
        <v>2459243.6580016986</v>
      </c>
      <c r="M191" s="5">
        <f t="shared" si="89"/>
        <v>46529869.93281088</v>
      </c>
      <c r="N191" s="5">
        <f t="shared" si="84"/>
        <v>0</v>
      </c>
      <c r="O191" s="5">
        <f t="shared" si="85"/>
        <v>0</v>
      </c>
      <c r="P191" s="5"/>
      <c r="Q191" s="9">
        <f t="shared" si="76"/>
        <v>2024.7772784213985</v>
      </c>
      <c r="R191" s="5"/>
      <c r="S191" s="5"/>
      <c r="T191" s="8">
        <f t="shared" si="79"/>
        <v>0.01</v>
      </c>
      <c r="U191" s="8">
        <f t="shared" si="80"/>
        <v>0.01</v>
      </c>
      <c r="W191">
        <f t="shared" si="81"/>
        <v>622537.22608108667</v>
      </c>
      <c r="X191" s="5">
        <f t="shared" si="82"/>
        <v>449451.25627362198</v>
      </c>
    </row>
    <row r="192" spans="1:24" x14ac:dyDescent="0.35">
      <c r="A192">
        <v>188</v>
      </c>
      <c r="B192" s="5">
        <f t="shared" si="78"/>
        <v>122270528.13961741</v>
      </c>
      <c r="C192" s="6">
        <f t="shared" si="74"/>
        <v>1.2E-2</v>
      </c>
      <c r="D192" s="7">
        <f t="shared" si="72"/>
        <v>0.06</v>
      </c>
      <c r="E192" s="5">
        <f t="shared" si="73"/>
        <v>7336231.6883770442</v>
      </c>
      <c r="F192" s="5">
        <f t="shared" si="75"/>
        <v>9612308.1123475134</v>
      </c>
      <c r="G192" s="5">
        <f t="shared" si="77"/>
        <v>7209231.0842606351</v>
      </c>
      <c r="I192" s="5">
        <f t="shared" si="83"/>
        <v>773550.37622197031</v>
      </c>
      <c r="J192" s="5">
        <f t="shared" si="86"/>
        <v>2403077.0280868784</v>
      </c>
      <c r="K192" s="5">
        <f t="shared" si="87"/>
        <v>193387.59405549258</v>
      </c>
      <c r="L192" s="5">
        <f t="shared" si="88"/>
        <v>2596464.6221423708</v>
      </c>
      <c r="M192" s="5">
        <f t="shared" si="89"/>
        <v>49126334.554953247</v>
      </c>
      <c r="N192" s="5">
        <f t="shared" si="84"/>
        <v>0</v>
      </c>
      <c r="O192" s="5">
        <f t="shared" si="85"/>
        <v>0</v>
      </c>
      <c r="P192" s="5"/>
      <c r="Q192" s="9">
        <f t="shared" si="76"/>
        <v>2137.7558722305521</v>
      </c>
      <c r="R192" s="5"/>
      <c r="S192" s="5"/>
      <c r="T192" s="8">
        <f t="shared" si="79"/>
        <v>0.01</v>
      </c>
      <c r="U192" s="8">
        <f t="shared" si="80"/>
        <v>0.01</v>
      </c>
      <c r="W192">
        <f t="shared" si="81"/>
        <v>657273.54175133607</v>
      </c>
      <c r="X192" s="5">
        <f t="shared" si="82"/>
        <v>474528.21473276662</v>
      </c>
    </row>
    <row r="193" spans="1:24" x14ac:dyDescent="0.35">
      <c r="A193">
        <v>189</v>
      </c>
      <c r="B193" s="5">
        <f t="shared" si="78"/>
        <v>129092984.03576708</v>
      </c>
      <c r="C193" s="6">
        <f t="shared" si="74"/>
        <v>1.2E-2</v>
      </c>
      <c r="D193" s="7">
        <f t="shared" si="72"/>
        <v>0.06</v>
      </c>
      <c r="E193" s="5">
        <f t="shared" si="73"/>
        <v>7745579.0421460243</v>
      </c>
      <c r="F193" s="5">
        <f t="shared" si="75"/>
        <v>10148656.070232902</v>
      </c>
      <c r="G193" s="5">
        <f t="shared" si="77"/>
        <v>7611492.0526746763</v>
      </c>
      <c r="I193" s="5">
        <f t="shared" si="83"/>
        <v>816712.90579542948</v>
      </c>
      <c r="J193" s="5">
        <f t="shared" si="86"/>
        <v>2537164.0175582254</v>
      </c>
      <c r="K193" s="5">
        <f t="shared" si="87"/>
        <v>204178.22644885737</v>
      </c>
      <c r="L193" s="5">
        <f t="shared" si="88"/>
        <v>2741342.2440070827</v>
      </c>
      <c r="M193" s="5">
        <f t="shared" si="89"/>
        <v>51867676.798960328</v>
      </c>
      <c r="N193" s="5">
        <f t="shared" si="84"/>
        <v>0</v>
      </c>
      <c r="O193" s="5">
        <f t="shared" si="85"/>
        <v>0</v>
      </c>
      <c r="P193" s="5"/>
      <c r="Q193" s="9">
        <f t="shared" si="76"/>
        <v>2257.0384475658311</v>
      </c>
      <c r="R193" s="5"/>
      <c r="S193" s="5"/>
      <c r="T193" s="8">
        <f t="shared" si="79"/>
        <v>0.01</v>
      </c>
      <c r="U193" s="8">
        <f t="shared" si="80"/>
        <v>0.01</v>
      </c>
      <c r="W193">
        <f t="shared" si="81"/>
        <v>693948.05830433918</v>
      </c>
      <c r="X193" s="5">
        <f t="shared" si="82"/>
        <v>501005.22163521231</v>
      </c>
    </row>
    <row r="194" spans="1:24" x14ac:dyDescent="0.35">
      <c r="A194">
        <v>190</v>
      </c>
      <c r="B194" s="5">
        <f t="shared" si="78"/>
        <v>136296119.63554403</v>
      </c>
      <c r="C194" s="6">
        <f t="shared" si="74"/>
        <v>1.2E-2</v>
      </c>
      <c r="D194" s="7">
        <f t="shared" si="72"/>
        <v>0.06</v>
      </c>
      <c r="E194" s="5">
        <f t="shared" si="73"/>
        <v>8177767.1781326421</v>
      </c>
      <c r="F194" s="5">
        <f t="shared" si="75"/>
        <v>10714931.195690867</v>
      </c>
      <c r="G194" s="5">
        <f t="shared" si="77"/>
        <v>8036198.3967681499</v>
      </c>
      <c r="I194" s="5">
        <f t="shared" si="83"/>
        <v>862283.78990235541</v>
      </c>
      <c r="J194" s="5">
        <f t="shared" si="86"/>
        <v>2678732.7989227166</v>
      </c>
      <c r="K194" s="5">
        <f t="shared" si="87"/>
        <v>215570.94747558885</v>
      </c>
      <c r="L194" s="5">
        <f t="shared" si="88"/>
        <v>2894303.7463983055</v>
      </c>
      <c r="M194" s="5">
        <f t="shared" si="89"/>
        <v>54761980.545358635</v>
      </c>
      <c r="N194" s="5">
        <f t="shared" si="84"/>
        <v>0</v>
      </c>
      <c r="O194" s="5">
        <f t="shared" si="85"/>
        <v>0</v>
      </c>
      <c r="P194" s="5"/>
      <c r="Q194" s="9">
        <f t="shared" si="76"/>
        <v>2382.9767512012713</v>
      </c>
      <c r="R194" s="5"/>
      <c r="S194" s="5"/>
      <c r="T194" s="8">
        <f t="shared" si="79"/>
        <v>0.01</v>
      </c>
      <c r="U194" s="8">
        <f t="shared" si="80"/>
        <v>0.01</v>
      </c>
      <c r="W194">
        <f t="shared" si="81"/>
        <v>732668.93612492085</v>
      </c>
      <c r="X194" s="5">
        <f t="shared" si="82"/>
        <v>528960.03967487381</v>
      </c>
    </row>
    <row r="195" spans="1:24" x14ac:dyDescent="0.35">
      <c r="A195">
        <v>191</v>
      </c>
      <c r="B195" s="5">
        <f t="shared" si="78"/>
        <v>143901176.13736102</v>
      </c>
      <c r="C195" s="6">
        <f t="shared" si="74"/>
        <v>1.2E-2</v>
      </c>
      <c r="D195" s="7">
        <f t="shared" si="72"/>
        <v>0.06</v>
      </c>
      <c r="E195" s="5">
        <f t="shared" si="73"/>
        <v>8634070.5682416614</v>
      </c>
      <c r="F195" s="5">
        <f t="shared" si="75"/>
        <v>11312803.367164377</v>
      </c>
      <c r="G195" s="5">
        <f t="shared" si="77"/>
        <v>8484602.5253732838</v>
      </c>
      <c r="I195" s="5">
        <f t="shared" si="83"/>
        <v>910397.41304090456</v>
      </c>
      <c r="J195" s="5">
        <f t="shared" si="86"/>
        <v>2828200.8417910943</v>
      </c>
      <c r="K195" s="5">
        <f t="shared" si="87"/>
        <v>227599.35326022614</v>
      </c>
      <c r="L195" s="5">
        <f t="shared" si="88"/>
        <v>3055800.1950513204</v>
      </c>
      <c r="M195" s="5">
        <f t="shared" si="89"/>
        <v>57817780.740409955</v>
      </c>
      <c r="N195" s="5">
        <f t="shared" si="84"/>
        <v>0</v>
      </c>
      <c r="O195" s="5">
        <f t="shared" si="85"/>
        <v>0</v>
      </c>
      <c r="P195" s="5"/>
      <c r="Q195" s="9">
        <f t="shared" si="76"/>
        <v>2515.9421605922535</v>
      </c>
      <c r="R195" s="5"/>
      <c r="S195" s="5"/>
      <c r="T195" s="8">
        <f t="shared" si="79"/>
        <v>0.01</v>
      </c>
      <c r="U195" s="8">
        <f t="shared" si="80"/>
        <v>0.01</v>
      </c>
      <c r="W195">
        <f t="shared" si="81"/>
        <v>773550.37622197031</v>
      </c>
      <c r="X195" s="5">
        <f t="shared" si="82"/>
        <v>558474.89127135673</v>
      </c>
    </row>
    <row r="196" spans="1:24" x14ac:dyDescent="0.35">
      <c r="A196">
        <v>192</v>
      </c>
      <c r="B196" s="5">
        <f t="shared" si="78"/>
        <v>151930579.95621386</v>
      </c>
      <c r="C196" s="6">
        <f t="shared" si="74"/>
        <v>1.2E-2</v>
      </c>
      <c r="D196" s="7">
        <f t="shared" si="72"/>
        <v>0.06</v>
      </c>
      <c r="E196" s="5">
        <f t="shared" si="73"/>
        <v>9115834.797372831</v>
      </c>
      <c r="F196" s="5">
        <f t="shared" si="75"/>
        <v>11944035.639163923</v>
      </c>
      <c r="G196" s="5">
        <f t="shared" si="77"/>
        <v>8958026.729372941</v>
      </c>
      <c r="I196" s="5">
        <f t="shared" si="83"/>
        <v>961195.6700890942</v>
      </c>
      <c r="J196" s="5">
        <f t="shared" si="86"/>
        <v>2986008.9097909806</v>
      </c>
      <c r="K196" s="5">
        <f t="shared" si="87"/>
        <v>240298.91752227355</v>
      </c>
      <c r="L196" s="5">
        <f t="shared" si="88"/>
        <v>3226307.8273132541</v>
      </c>
      <c r="M196" s="5">
        <f t="shared" si="89"/>
        <v>61044088.567723207</v>
      </c>
      <c r="N196" s="5">
        <f t="shared" si="84"/>
        <v>0</v>
      </c>
      <c r="O196" s="5">
        <f t="shared" si="85"/>
        <v>0</v>
      </c>
      <c r="P196" s="5"/>
      <c r="Q196" s="9">
        <f t="shared" si="76"/>
        <v>2656.3267778212457</v>
      </c>
      <c r="R196" s="5"/>
      <c r="S196" s="5"/>
      <c r="T196" s="8">
        <f t="shared" si="79"/>
        <v>0.01</v>
      </c>
      <c r="U196" s="8">
        <f t="shared" si="80"/>
        <v>0.01</v>
      </c>
      <c r="W196">
        <f t="shared" si="81"/>
        <v>816712.90579542948</v>
      </c>
      <c r="X196" s="5">
        <f t="shared" si="82"/>
        <v>589636.67634004413</v>
      </c>
    </row>
    <row r="197" spans="1:24" x14ac:dyDescent="0.35">
      <c r="A197">
        <v>193</v>
      </c>
      <c r="B197" s="5">
        <f t="shared" si="78"/>
        <v>160408008.85054225</v>
      </c>
      <c r="C197" s="6">
        <f t="shared" si="74"/>
        <v>1.2E-2</v>
      </c>
      <c r="D197" s="7">
        <f t="shared" si="72"/>
        <v>0.06</v>
      </c>
      <c r="E197" s="5">
        <f t="shared" si="73"/>
        <v>9624480.5310325343</v>
      </c>
      <c r="F197" s="5">
        <f t="shared" si="75"/>
        <v>12610489.440823518</v>
      </c>
      <c r="G197" s="5">
        <f t="shared" si="77"/>
        <v>9457867.0806176383</v>
      </c>
      <c r="I197" s="5">
        <f t="shared" si="83"/>
        <v>1014828.3809431172</v>
      </c>
      <c r="J197" s="5">
        <f t="shared" si="86"/>
        <v>3152622.3602058794</v>
      </c>
      <c r="K197" s="5">
        <f t="shared" si="87"/>
        <v>253707.0952357793</v>
      </c>
      <c r="L197" s="5">
        <f t="shared" si="88"/>
        <v>3406329.4554416589</v>
      </c>
      <c r="M197" s="5">
        <f t="shared" si="89"/>
        <v>64450418.023164868</v>
      </c>
      <c r="N197" s="5">
        <f t="shared" si="84"/>
        <v>0</v>
      </c>
      <c r="O197" s="5">
        <f t="shared" si="85"/>
        <v>0</v>
      </c>
      <c r="P197" s="5"/>
      <c r="Q197" s="9">
        <f t="shared" si="76"/>
        <v>2804.5445849802991</v>
      </c>
      <c r="R197" s="5"/>
      <c r="S197" s="5"/>
      <c r="T197" s="8">
        <f t="shared" si="79"/>
        <v>0.01</v>
      </c>
      <c r="U197" s="8">
        <f t="shared" si="80"/>
        <v>0.01</v>
      </c>
      <c r="W197">
        <f t="shared" si="81"/>
        <v>862283.78990235541</v>
      </c>
      <c r="X197" s="5">
        <f t="shared" si="82"/>
        <v>622537.22608108667</v>
      </c>
    </row>
    <row r="198" spans="1:24" x14ac:dyDescent="0.35">
      <c r="A198">
        <v>194</v>
      </c>
      <c r="B198" s="5">
        <f t="shared" si="78"/>
        <v>169358461.74068835</v>
      </c>
      <c r="C198" s="6">
        <f t="shared" si="74"/>
        <v>1.2E-2</v>
      </c>
      <c r="D198" s="7">
        <f t="shared" ref="D198:D261" si="90">C198*5</f>
        <v>0.06</v>
      </c>
      <c r="E198" s="5">
        <f t="shared" ref="E198:E261" si="91">B198*D198</f>
        <v>10161507.704441302</v>
      </c>
      <c r="F198" s="5">
        <f t="shared" si="75"/>
        <v>13314130.064647181</v>
      </c>
      <c r="G198" s="5">
        <f t="shared" si="77"/>
        <v>9985597.5484853853</v>
      </c>
      <c r="I198" s="5">
        <f t="shared" si="83"/>
        <v>1071453.6785563526</v>
      </c>
      <c r="J198" s="5">
        <f t="shared" si="86"/>
        <v>3328532.5161617952</v>
      </c>
      <c r="K198" s="5">
        <f t="shared" si="87"/>
        <v>267863.41963908816</v>
      </c>
      <c r="L198" s="5">
        <f t="shared" si="88"/>
        <v>3596395.9358008835</v>
      </c>
      <c r="M198" s="5">
        <f t="shared" si="89"/>
        <v>68046813.958965749</v>
      </c>
      <c r="N198" s="5">
        <f t="shared" si="84"/>
        <v>0</v>
      </c>
      <c r="O198" s="5">
        <f t="shared" si="85"/>
        <v>0</v>
      </c>
      <c r="P198" s="5"/>
      <c r="Q198" s="9">
        <f t="shared" si="76"/>
        <v>2961.0326538093941</v>
      </c>
      <c r="R198" s="5"/>
      <c r="S198" s="5"/>
      <c r="T198" s="8">
        <f t="shared" si="79"/>
        <v>0.01</v>
      </c>
      <c r="U198" s="8">
        <f t="shared" si="80"/>
        <v>0.01</v>
      </c>
      <c r="W198">
        <f t="shared" si="81"/>
        <v>910397.41304090456</v>
      </c>
      <c r="X198" s="5">
        <f t="shared" si="82"/>
        <v>657273.54175133607</v>
      </c>
    </row>
    <row r="199" spans="1:24" x14ac:dyDescent="0.35">
      <c r="A199">
        <v>195</v>
      </c>
      <c r="B199" s="5">
        <f t="shared" si="78"/>
        <v>178808332.44989559</v>
      </c>
      <c r="C199" s="6">
        <f t="shared" ref="C199:C262" si="92">C198</f>
        <v>1.2E-2</v>
      </c>
      <c r="D199" s="7">
        <f t="shared" si="90"/>
        <v>0.06</v>
      </c>
      <c r="E199" s="5">
        <f t="shared" si="91"/>
        <v>10728499.946993735</v>
      </c>
      <c r="F199" s="5">
        <f t="shared" ref="F199:F262" si="93">F198+E199-G198</f>
        <v>14057032.463155529</v>
      </c>
      <c r="G199" s="5">
        <f t="shared" si="77"/>
        <v>10542774.347366646</v>
      </c>
      <c r="I199" s="5">
        <f t="shared" si="83"/>
        <v>1131238.5337898699</v>
      </c>
      <c r="J199" s="5">
        <f t="shared" si="86"/>
        <v>3514258.1157888821</v>
      </c>
      <c r="K199" s="5">
        <f t="shared" si="87"/>
        <v>282809.63344746747</v>
      </c>
      <c r="L199" s="5">
        <f t="shared" si="88"/>
        <v>3797067.7492363495</v>
      </c>
      <c r="M199" s="5">
        <f t="shared" si="89"/>
        <v>71843881.708202094</v>
      </c>
      <c r="N199" s="5">
        <f t="shared" si="84"/>
        <v>0</v>
      </c>
      <c r="O199" s="5">
        <f t="shared" si="85"/>
        <v>0</v>
      </c>
      <c r="P199" s="5"/>
      <c r="Q199" s="9">
        <f t="shared" si="76"/>
        <v>3126.2524468712609</v>
      </c>
      <c r="R199" s="5"/>
      <c r="S199" s="5"/>
      <c r="T199" s="8">
        <f t="shared" si="79"/>
        <v>0.01</v>
      </c>
      <c r="U199" s="8">
        <f t="shared" si="80"/>
        <v>0.01</v>
      </c>
      <c r="W199">
        <f t="shared" si="81"/>
        <v>961195.6700890942</v>
      </c>
      <c r="X199" s="5">
        <f t="shared" si="82"/>
        <v>693948.05830433918</v>
      </c>
    </row>
    <row r="200" spans="1:24" x14ac:dyDescent="0.35">
      <c r="A200">
        <v>196</v>
      </c>
      <c r="B200" s="5">
        <f t="shared" si="78"/>
        <v>188785487.53036731</v>
      </c>
      <c r="C200" s="6">
        <f t="shared" si="92"/>
        <v>1.2E-2</v>
      </c>
      <c r="D200" s="7">
        <f t="shared" si="90"/>
        <v>0.06</v>
      </c>
      <c r="E200" s="5">
        <f t="shared" si="91"/>
        <v>11327129.251822038</v>
      </c>
      <c r="F200" s="5">
        <f t="shared" si="93"/>
        <v>14841387.36761092</v>
      </c>
      <c r="G200" s="5">
        <f t="shared" si="77"/>
        <v>11131040.525708191</v>
      </c>
      <c r="I200" s="5">
        <f t="shared" si="83"/>
        <v>1194359.254405892</v>
      </c>
      <c r="J200" s="5">
        <f t="shared" si="86"/>
        <v>3710346.8419027301</v>
      </c>
      <c r="K200" s="5">
        <f t="shared" si="87"/>
        <v>298589.813601473</v>
      </c>
      <c r="L200" s="5">
        <f t="shared" si="88"/>
        <v>4008936.6555042029</v>
      </c>
      <c r="M200" s="5">
        <f t="shared" si="89"/>
        <v>75852818.363706291</v>
      </c>
      <c r="N200" s="5">
        <f t="shared" si="84"/>
        <v>0</v>
      </c>
      <c r="O200" s="5">
        <f t="shared" si="85"/>
        <v>0</v>
      </c>
      <c r="P200" s="5"/>
      <c r="Q200" s="9">
        <f t="shared" si="76"/>
        <v>3300.6911796984605</v>
      </c>
      <c r="R200" s="5"/>
      <c r="S200" s="5"/>
      <c r="T200" s="8">
        <f t="shared" si="79"/>
        <v>0.01</v>
      </c>
      <c r="U200" s="8">
        <f t="shared" si="80"/>
        <v>0.01</v>
      </c>
      <c r="W200">
        <f t="shared" si="81"/>
        <v>1014828.3809431172</v>
      </c>
      <c r="X200" s="5">
        <f t="shared" si="82"/>
        <v>732668.93612492085</v>
      </c>
    </row>
    <row r="201" spans="1:24" x14ac:dyDescent="0.35">
      <c r="A201">
        <v>197</v>
      </c>
      <c r="B201" s="5">
        <f t="shared" si="78"/>
        <v>199319348.42887259</v>
      </c>
      <c r="C201" s="6">
        <f t="shared" si="92"/>
        <v>1.2E-2</v>
      </c>
      <c r="D201" s="7">
        <f t="shared" si="90"/>
        <v>0.06</v>
      </c>
      <c r="E201" s="5">
        <f t="shared" si="91"/>
        <v>11959160.905732354</v>
      </c>
      <c r="F201" s="5">
        <f t="shared" si="93"/>
        <v>15669507.747635081</v>
      </c>
      <c r="G201" s="5">
        <f t="shared" si="77"/>
        <v>11752130.810726311</v>
      </c>
      <c r="I201" s="5">
        <f t="shared" si="83"/>
        <v>1261001.9995467453</v>
      </c>
      <c r="J201" s="5">
        <f t="shared" si="86"/>
        <v>3917376.9369087704</v>
      </c>
      <c r="K201" s="5">
        <f t="shared" si="87"/>
        <v>315250.49988668633</v>
      </c>
      <c r="L201" s="5">
        <f t="shared" si="88"/>
        <v>4232627.4367954563</v>
      </c>
      <c r="M201" s="5">
        <f t="shared" si="89"/>
        <v>80085445.800501749</v>
      </c>
      <c r="N201" s="5">
        <f t="shared" si="84"/>
        <v>0</v>
      </c>
      <c r="O201" s="5">
        <f t="shared" si="85"/>
        <v>0</v>
      </c>
      <c r="P201" s="5"/>
      <c r="Q201" s="9">
        <f t="shared" si="76"/>
        <v>3484.8632562949256</v>
      </c>
      <c r="R201" s="5"/>
      <c r="S201" s="5"/>
      <c r="T201" s="8">
        <f t="shared" si="79"/>
        <v>0.01</v>
      </c>
      <c r="U201" s="8">
        <f t="shared" si="80"/>
        <v>0.01</v>
      </c>
      <c r="W201">
        <f t="shared" si="81"/>
        <v>1071453.6785563526</v>
      </c>
      <c r="X201" s="5">
        <f t="shared" si="82"/>
        <v>773550.37622197031</v>
      </c>
    </row>
    <row r="202" spans="1:24" x14ac:dyDescent="0.35">
      <c r="A202">
        <v>198</v>
      </c>
      <c r="B202" s="5">
        <f t="shared" si="78"/>
        <v>210440978.23982552</v>
      </c>
      <c r="C202" s="6">
        <f t="shared" si="92"/>
        <v>1.2E-2</v>
      </c>
      <c r="D202" s="7">
        <f t="shared" si="90"/>
        <v>0.06</v>
      </c>
      <c r="E202" s="5">
        <f t="shared" si="91"/>
        <v>12626458.694389531</v>
      </c>
      <c r="F202" s="5">
        <f t="shared" si="93"/>
        <v>16543835.6312983</v>
      </c>
      <c r="G202" s="5">
        <f t="shared" si="77"/>
        <v>12407876.723473724</v>
      </c>
      <c r="I202" s="5">
        <f t="shared" si="83"/>
        <v>1331363.270536676</v>
      </c>
      <c r="J202" s="5">
        <f t="shared" si="86"/>
        <v>4135958.907824575</v>
      </c>
      <c r="K202" s="5">
        <f t="shared" si="87"/>
        <v>332840.81763416901</v>
      </c>
      <c r="L202" s="5">
        <f t="shared" si="88"/>
        <v>4468799.725458744</v>
      </c>
      <c r="M202" s="5">
        <f t="shared" si="89"/>
        <v>84554245.52596049</v>
      </c>
      <c r="N202" s="5">
        <f t="shared" si="84"/>
        <v>0</v>
      </c>
      <c r="O202" s="5">
        <f t="shared" si="85"/>
        <v>0</v>
      </c>
      <c r="P202" s="5"/>
      <c r="Q202" s="9">
        <f t="shared" si="76"/>
        <v>3679.3117739610325</v>
      </c>
      <c r="R202" s="5"/>
      <c r="S202" s="5"/>
      <c r="T202" s="8">
        <f t="shared" si="79"/>
        <v>0.01</v>
      </c>
      <c r="U202" s="8">
        <f t="shared" si="80"/>
        <v>0.01</v>
      </c>
      <c r="W202">
        <f t="shared" si="81"/>
        <v>1131238.5337898699</v>
      </c>
      <c r="X202" s="5">
        <f t="shared" si="82"/>
        <v>816712.90579542948</v>
      </c>
    </row>
    <row r="203" spans="1:24" x14ac:dyDescent="0.35">
      <c r="A203">
        <v>199</v>
      </c>
      <c r="B203" s="5">
        <f t="shared" si="78"/>
        <v>222183173.32803088</v>
      </c>
      <c r="C203" s="6">
        <f t="shared" si="92"/>
        <v>1.2E-2</v>
      </c>
      <c r="D203" s="7">
        <f t="shared" si="90"/>
        <v>0.06</v>
      </c>
      <c r="E203" s="5">
        <f t="shared" si="91"/>
        <v>13330990.399681853</v>
      </c>
      <c r="F203" s="5">
        <f t="shared" si="93"/>
        <v>17466949.307506431</v>
      </c>
      <c r="G203" s="5">
        <f t="shared" si="77"/>
        <v>13100211.980629824</v>
      </c>
      <c r="I203" s="5">
        <f t="shared" si="83"/>
        <v>1405650.5499415924</v>
      </c>
      <c r="J203" s="5">
        <f t="shared" si="86"/>
        <v>4366737.3268766077</v>
      </c>
      <c r="K203" s="5">
        <f t="shared" si="87"/>
        <v>351412.6374853981</v>
      </c>
      <c r="L203" s="5">
        <f t="shared" si="88"/>
        <v>4718149.9643620057</v>
      </c>
      <c r="M203" s="5">
        <f t="shared" si="89"/>
        <v>89272395.4903225</v>
      </c>
      <c r="N203" s="5">
        <f t="shared" si="84"/>
        <v>0</v>
      </c>
      <c r="O203" s="5">
        <f t="shared" si="85"/>
        <v>0</v>
      </c>
      <c r="P203" s="5"/>
      <c r="Q203" s="9">
        <f t="shared" si="76"/>
        <v>3884.6101373247179</v>
      </c>
      <c r="R203" s="5"/>
      <c r="S203" s="5"/>
      <c r="T203" s="8">
        <f t="shared" si="79"/>
        <v>0.01</v>
      </c>
      <c r="U203" s="8">
        <f t="shared" si="80"/>
        <v>0.01</v>
      </c>
      <c r="W203">
        <f t="shared" si="81"/>
        <v>1194359.254405892</v>
      </c>
      <c r="X203" s="5">
        <f t="shared" si="82"/>
        <v>862283.78990235541</v>
      </c>
    </row>
    <row r="204" spans="1:24" x14ac:dyDescent="0.35">
      <c r="A204">
        <v>200</v>
      </c>
      <c r="B204" s="5">
        <f t="shared" si="78"/>
        <v>234580560.03368995</v>
      </c>
      <c r="C204" s="6">
        <f t="shared" si="92"/>
        <v>1.2E-2</v>
      </c>
      <c r="D204" s="7">
        <f t="shared" si="90"/>
        <v>0.06</v>
      </c>
      <c r="E204" s="5">
        <f t="shared" si="91"/>
        <v>14074833.602021396</v>
      </c>
      <c r="F204" s="5">
        <f t="shared" si="93"/>
        <v>18441570.928898003</v>
      </c>
      <c r="G204" s="5">
        <f t="shared" si="77"/>
        <v>13831178.196673501</v>
      </c>
      <c r="I204" s="5">
        <f t="shared" si="83"/>
        <v>1484082.9199024953</v>
      </c>
      <c r="J204" s="5">
        <f t="shared" si="86"/>
        <v>4610392.7322245007</v>
      </c>
      <c r="K204" s="5">
        <f t="shared" si="87"/>
        <v>371020.72997562384</v>
      </c>
      <c r="L204" s="5">
        <f t="shared" si="88"/>
        <v>4981413.4622001247</v>
      </c>
      <c r="M204" s="5">
        <f t="shared" si="89"/>
        <v>94253808.952522621</v>
      </c>
      <c r="N204" s="5">
        <f t="shared" si="84"/>
        <v>0</v>
      </c>
      <c r="O204" s="5">
        <f t="shared" si="85"/>
        <v>0</v>
      </c>
      <c r="P204" s="5"/>
      <c r="Q204" s="9">
        <f t="shared" si="76"/>
        <v>4101.3637505447696</v>
      </c>
      <c r="R204" s="5"/>
      <c r="S204" s="5"/>
      <c r="T204" s="8">
        <f t="shared" si="79"/>
        <v>0.01</v>
      </c>
      <c r="U204" s="8">
        <f t="shared" si="80"/>
        <v>0.01</v>
      </c>
      <c r="W204">
        <f t="shared" si="81"/>
        <v>1261001.9995467453</v>
      </c>
      <c r="X204" s="5">
        <f t="shared" si="82"/>
        <v>910397.41304090456</v>
      </c>
    </row>
    <row r="205" spans="1:24" x14ac:dyDescent="0.35">
      <c r="A205">
        <v>201</v>
      </c>
      <c r="B205" s="5">
        <f t="shared" si="78"/>
        <v>247669696.77041224</v>
      </c>
      <c r="C205" s="6">
        <f t="shared" si="92"/>
        <v>1.2E-2</v>
      </c>
      <c r="D205" s="7">
        <f t="shared" si="90"/>
        <v>0.06</v>
      </c>
      <c r="E205" s="5">
        <f t="shared" si="91"/>
        <v>14860181.806224734</v>
      </c>
      <c r="F205" s="5">
        <f t="shared" si="93"/>
        <v>19470574.538449235</v>
      </c>
      <c r="G205" s="5">
        <f t="shared" si="77"/>
        <v>14602930.903836926</v>
      </c>
      <c r="I205" s="5">
        <f t="shared" si="83"/>
        <v>1566891.6506177366</v>
      </c>
      <c r="J205" s="5">
        <f t="shared" si="86"/>
        <v>4867643.6346123088</v>
      </c>
      <c r="K205" s="5">
        <f t="shared" si="87"/>
        <v>391722.91265443416</v>
      </c>
      <c r="L205" s="5">
        <f t="shared" si="88"/>
        <v>5259366.5472667431</v>
      </c>
      <c r="M205" s="5">
        <f t="shared" si="89"/>
        <v>99513175.499789357</v>
      </c>
      <c r="N205" s="5">
        <f t="shared" si="84"/>
        <v>0</v>
      </c>
      <c r="O205" s="5">
        <f t="shared" si="85"/>
        <v>0</v>
      </c>
      <c r="P205" s="5"/>
      <c r="Q205" s="9">
        <f t="shared" si="76"/>
        <v>4330.2117905829518</v>
      </c>
      <c r="R205" s="5"/>
      <c r="S205" s="5"/>
      <c r="T205" s="8">
        <f t="shared" si="79"/>
        <v>0.01</v>
      </c>
      <c r="U205" s="8">
        <f t="shared" si="80"/>
        <v>0.01</v>
      </c>
      <c r="W205">
        <f t="shared" si="81"/>
        <v>1331363.270536676</v>
      </c>
      <c r="X205" s="5">
        <f t="shared" si="82"/>
        <v>961195.6700890942</v>
      </c>
    </row>
    <row r="206" spans="1:24" x14ac:dyDescent="0.35">
      <c r="A206">
        <v>202</v>
      </c>
      <c r="B206" s="5">
        <f t="shared" si="78"/>
        <v>261489181.84894031</v>
      </c>
      <c r="C206" s="6">
        <f t="shared" si="92"/>
        <v>1.2E-2</v>
      </c>
      <c r="D206" s="7">
        <f t="shared" si="90"/>
        <v>0.06</v>
      </c>
      <c r="E206" s="5">
        <f t="shared" si="91"/>
        <v>15689350.910936419</v>
      </c>
      <c r="F206" s="5">
        <f t="shared" si="93"/>
        <v>20556994.54554873</v>
      </c>
      <c r="G206" s="5">
        <f t="shared" si="77"/>
        <v>15417745.909161547</v>
      </c>
      <c r="I206" s="5">
        <f t="shared" si="83"/>
        <v>1654320.9365994921</v>
      </c>
      <c r="J206" s="5">
        <f t="shared" si="86"/>
        <v>5139248.6363871824</v>
      </c>
      <c r="K206" s="5">
        <f t="shared" si="87"/>
        <v>413580.23414987302</v>
      </c>
      <c r="L206" s="5">
        <f t="shared" si="88"/>
        <v>5552828.8705370557</v>
      </c>
      <c r="M206" s="5">
        <f t="shared" si="89"/>
        <v>105066004.37032641</v>
      </c>
      <c r="N206" s="5">
        <f t="shared" si="84"/>
        <v>0</v>
      </c>
      <c r="O206" s="5">
        <f t="shared" si="85"/>
        <v>0</v>
      </c>
      <c r="P206" s="5"/>
      <c r="Q206" s="9">
        <f t="shared" si="76"/>
        <v>4571.8291034088425</v>
      </c>
      <c r="R206" s="5"/>
      <c r="S206" s="5"/>
      <c r="T206" s="8">
        <f t="shared" si="79"/>
        <v>0.01</v>
      </c>
      <c r="U206" s="8">
        <f t="shared" si="80"/>
        <v>0.01</v>
      </c>
      <c r="W206">
        <f t="shared" si="81"/>
        <v>1405650.5499415924</v>
      </c>
      <c r="X206" s="5">
        <f t="shared" si="82"/>
        <v>1014828.3809431172</v>
      </c>
    </row>
    <row r="207" spans="1:24" x14ac:dyDescent="0.35">
      <c r="A207">
        <v>203</v>
      </c>
      <c r="B207" s="5">
        <f t="shared" si="78"/>
        <v>276079767.28980213</v>
      </c>
      <c r="C207" s="6">
        <f t="shared" si="92"/>
        <v>1.2E-2</v>
      </c>
      <c r="D207" s="7">
        <f t="shared" si="90"/>
        <v>0.06</v>
      </c>
      <c r="E207" s="5">
        <f t="shared" si="91"/>
        <v>16564786.037388127</v>
      </c>
      <c r="F207" s="5">
        <f t="shared" si="93"/>
        <v>21704034.673775308</v>
      </c>
      <c r="G207" s="5">
        <f t="shared" si="77"/>
        <v>16278026.005331481</v>
      </c>
      <c r="I207" s="5">
        <f t="shared" si="83"/>
        <v>1746628.6217186404</v>
      </c>
      <c r="J207" s="5">
        <f t="shared" si="86"/>
        <v>5426008.668443827</v>
      </c>
      <c r="K207" s="5">
        <f t="shared" si="87"/>
        <v>436657.15542966011</v>
      </c>
      <c r="L207" s="5">
        <f t="shared" si="88"/>
        <v>5862665.8238734873</v>
      </c>
      <c r="M207" s="5">
        <f t="shared" si="89"/>
        <v>110928670.1941999</v>
      </c>
      <c r="N207" s="5">
        <f t="shared" si="84"/>
        <v>0</v>
      </c>
      <c r="O207" s="5">
        <f t="shared" si="85"/>
        <v>0</v>
      </c>
      <c r="P207" s="5"/>
      <c r="Q207" s="9">
        <f t="shared" si="76"/>
        <v>4826.9281949891711</v>
      </c>
      <c r="R207" s="5"/>
      <c r="S207" s="5"/>
      <c r="T207" s="8">
        <f t="shared" si="79"/>
        <v>0.01</v>
      </c>
      <c r="U207" s="8">
        <f t="shared" si="80"/>
        <v>0.01</v>
      </c>
      <c r="W207">
        <f t="shared" si="81"/>
        <v>1484082.9199024953</v>
      </c>
      <c r="X207" s="5">
        <f t="shared" si="82"/>
        <v>1071453.6785563526</v>
      </c>
    </row>
    <row r="208" spans="1:24" x14ac:dyDescent="0.35">
      <c r="A208">
        <v>204</v>
      </c>
      <c r="B208" s="5">
        <f t="shared" si="78"/>
        <v>291484478.98427427</v>
      </c>
      <c r="C208" s="6">
        <f t="shared" si="92"/>
        <v>1.2E-2</v>
      </c>
      <c r="D208" s="7">
        <f t="shared" si="90"/>
        <v>0.06</v>
      </c>
      <c r="E208" s="5">
        <f t="shared" si="91"/>
        <v>17489068.739056457</v>
      </c>
      <c r="F208" s="5">
        <f t="shared" si="93"/>
        <v>22915077.407500289</v>
      </c>
      <c r="G208" s="5">
        <f t="shared" si="77"/>
        <v>17186308.055625215</v>
      </c>
      <c r="I208" s="5">
        <f t="shared" si="83"/>
        <v>1844086.8954973908</v>
      </c>
      <c r="J208" s="5">
        <f t="shared" si="86"/>
        <v>5728769.3518750723</v>
      </c>
      <c r="K208" s="5">
        <f t="shared" si="87"/>
        <v>461021.72387434769</v>
      </c>
      <c r="L208" s="5">
        <f t="shared" si="88"/>
        <v>6189791.0757494196</v>
      </c>
      <c r="M208" s="5">
        <f t="shared" si="89"/>
        <v>117118461.26994932</v>
      </c>
      <c r="N208" s="5">
        <f t="shared" si="84"/>
        <v>0</v>
      </c>
      <c r="O208" s="5">
        <f t="shared" si="85"/>
        <v>0</v>
      </c>
      <c r="P208" s="5"/>
      <c r="Q208" s="9">
        <f t="shared" si="76"/>
        <v>5096.2613190336888</v>
      </c>
      <c r="R208" s="5"/>
      <c r="S208" s="5"/>
      <c r="T208" s="8">
        <f t="shared" si="79"/>
        <v>0.01</v>
      </c>
      <c r="U208" s="8">
        <f t="shared" si="80"/>
        <v>0.01</v>
      </c>
      <c r="W208">
        <f t="shared" si="81"/>
        <v>1566891.6506177366</v>
      </c>
      <c r="X208" s="5">
        <f t="shared" si="82"/>
        <v>1131238.5337898699</v>
      </c>
    </row>
    <row r="209" spans="1:24" x14ac:dyDescent="0.35">
      <c r="A209">
        <v>205</v>
      </c>
      <c r="B209" s="5">
        <f t="shared" si="78"/>
        <v>307748743.59215081</v>
      </c>
      <c r="C209" s="6">
        <f t="shared" si="92"/>
        <v>1.2E-2</v>
      </c>
      <c r="D209" s="7">
        <f t="shared" si="90"/>
        <v>0.06</v>
      </c>
      <c r="E209" s="5">
        <f t="shared" si="91"/>
        <v>18464924.615529049</v>
      </c>
      <c r="F209" s="5">
        <f t="shared" si="93"/>
        <v>24193693.967404127</v>
      </c>
      <c r="G209" s="5">
        <f t="shared" si="77"/>
        <v>18145270.475553095</v>
      </c>
      <c r="I209" s="5">
        <f t="shared" si="83"/>
        <v>1946983.157389527</v>
      </c>
      <c r="J209" s="5">
        <f t="shared" si="86"/>
        <v>6048423.4918510318</v>
      </c>
      <c r="K209" s="5">
        <f t="shared" si="87"/>
        <v>486745.78934738174</v>
      </c>
      <c r="L209" s="5">
        <f t="shared" si="88"/>
        <v>6535169.2811984131</v>
      </c>
      <c r="M209" s="5">
        <f t="shared" si="89"/>
        <v>123653630.55114773</v>
      </c>
      <c r="N209" s="5">
        <f t="shared" si="84"/>
        <v>0</v>
      </c>
      <c r="O209" s="5">
        <f t="shared" si="85"/>
        <v>0</v>
      </c>
      <c r="P209" s="5"/>
      <c r="Q209" s="9">
        <f t="shared" si="76"/>
        <v>5380.6227081866937</v>
      </c>
      <c r="R209" s="5"/>
      <c r="S209" s="5"/>
      <c r="T209" s="8">
        <f t="shared" si="79"/>
        <v>0.01</v>
      </c>
      <c r="U209" s="8">
        <f t="shared" si="80"/>
        <v>0.01</v>
      </c>
      <c r="W209">
        <f t="shared" si="81"/>
        <v>1654320.9365994921</v>
      </c>
      <c r="X209" s="5">
        <f t="shared" si="82"/>
        <v>1194359.254405892</v>
      </c>
    </row>
    <row r="210" spans="1:24" x14ac:dyDescent="0.35">
      <c r="A210">
        <v>206</v>
      </c>
      <c r="B210" s="5">
        <f t="shared" si="78"/>
        <v>324920522.48900908</v>
      </c>
      <c r="C210" s="6">
        <f t="shared" si="92"/>
        <v>1.2E-2</v>
      </c>
      <c r="D210" s="7">
        <f t="shared" si="90"/>
        <v>0.06</v>
      </c>
      <c r="E210" s="5">
        <f t="shared" si="91"/>
        <v>19495231.349340543</v>
      </c>
      <c r="F210" s="5">
        <f t="shared" si="93"/>
        <v>25543654.841191575</v>
      </c>
      <c r="G210" s="5">
        <f t="shared" si="77"/>
        <v>19157741.130893681</v>
      </c>
      <c r="I210" s="5">
        <f t="shared" si="83"/>
        <v>2055620.8201916022</v>
      </c>
      <c r="J210" s="5">
        <f t="shared" si="86"/>
        <v>6385913.7102978937</v>
      </c>
      <c r="K210" s="5">
        <f t="shared" si="87"/>
        <v>513905.20504790056</v>
      </c>
      <c r="L210" s="5">
        <f t="shared" si="88"/>
        <v>6899818.9153457945</v>
      </c>
      <c r="M210" s="5">
        <f t="shared" si="89"/>
        <v>130553449.46649352</v>
      </c>
      <c r="N210" s="5">
        <f t="shared" si="84"/>
        <v>0</v>
      </c>
      <c r="O210" s="5">
        <f t="shared" si="85"/>
        <v>0</v>
      </c>
      <c r="P210" s="5"/>
      <c r="Q210" s="9">
        <f t="shared" si="76"/>
        <v>5680.8509069680376</v>
      </c>
      <c r="R210" s="5"/>
      <c r="S210" s="5"/>
      <c r="T210" s="8">
        <f t="shared" si="79"/>
        <v>0.01</v>
      </c>
      <c r="U210" s="8">
        <f t="shared" si="80"/>
        <v>0.01</v>
      </c>
      <c r="W210">
        <f t="shared" si="81"/>
        <v>1746628.6217186404</v>
      </c>
      <c r="X210" s="5">
        <f t="shared" si="82"/>
        <v>1261001.9995467453</v>
      </c>
    </row>
    <row r="211" spans="1:24" x14ac:dyDescent="0.35">
      <c r="A211">
        <v>207</v>
      </c>
      <c r="B211" s="5">
        <f t="shared" si="78"/>
        <v>343050453.20980698</v>
      </c>
      <c r="C211" s="6">
        <f t="shared" si="92"/>
        <v>1.2E-2</v>
      </c>
      <c r="D211" s="7">
        <f t="shared" si="90"/>
        <v>0.06</v>
      </c>
      <c r="E211" s="5">
        <f t="shared" si="91"/>
        <v>20583027.192588419</v>
      </c>
      <c r="F211" s="5">
        <f t="shared" si="93"/>
        <v>26968940.902886312</v>
      </c>
      <c r="G211" s="5">
        <f t="shared" si="77"/>
        <v>20226705.677164733</v>
      </c>
      <c r="I211" s="5">
        <f t="shared" si="83"/>
        <v>2170320.2544623925</v>
      </c>
      <c r="J211" s="5">
        <f t="shared" si="86"/>
        <v>6742235.2257215781</v>
      </c>
      <c r="K211" s="5">
        <f t="shared" si="87"/>
        <v>542580.06361559813</v>
      </c>
      <c r="L211" s="5">
        <f t="shared" si="88"/>
        <v>7284815.2893371759</v>
      </c>
      <c r="M211" s="5">
        <f t="shared" si="89"/>
        <v>137838264.75583071</v>
      </c>
      <c r="N211" s="5">
        <f t="shared" si="84"/>
        <v>0</v>
      </c>
      <c r="O211" s="5">
        <f t="shared" si="85"/>
        <v>0</v>
      </c>
      <c r="P211" s="5"/>
      <c r="Q211" s="9">
        <f t="shared" si="76"/>
        <v>5997.8312548876083</v>
      </c>
      <c r="R211" s="5"/>
      <c r="S211" s="5"/>
      <c r="T211" s="8">
        <f t="shared" si="79"/>
        <v>0.01</v>
      </c>
      <c r="U211" s="8">
        <f t="shared" si="80"/>
        <v>0.01</v>
      </c>
      <c r="W211">
        <f t="shared" si="81"/>
        <v>1844086.8954973908</v>
      </c>
      <c r="X211" s="5">
        <f t="shared" si="82"/>
        <v>1331363.270536676</v>
      </c>
    </row>
    <row r="212" spans="1:24" x14ac:dyDescent="0.35">
      <c r="A212">
        <v>208</v>
      </c>
      <c r="B212" s="5">
        <f t="shared" si="78"/>
        <v>362191998.75974053</v>
      </c>
      <c r="C212" s="6">
        <f t="shared" si="92"/>
        <v>1.2E-2</v>
      </c>
      <c r="D212" s="7">
        <f t="shared" si="90"/>
        <v>0.06</v>
      </c>
      <c r="E212" s="5">
        <f t="shared" si="91"/>
        <v>21731519.925584432</v>
      </c>
      <c r="F212" s="5">
        <f t="shared" si="93"/>
        <v>28473755.151306011</v>
      </c>
      <c r="G212" s="5">
        <f t="shared" si="77"/>
        <v>21355316.36347951</v>
      </c>
      <c r="I212" s="5">
        <f t="shared" si="83"/>
        <v>2291419.682709421</v>
      </c>
      <c r="J212" s="5">
        <f t="shared" si="86"/>
        <v>7118438.7878265027</v>
      </c>
      <c r="K212" s="5">
        <f t="shared" si="87"/>
        <v>572854.92067735526</v>
      </c>
      <c r="L212" s="5">
        <f t="shared" si="88"/>
        <v>7691293.7085038582</v>
      </c>
      <c r="M212" s="5">
        <f t="shared" si="89"/>
        <v>145529558.46433458</v>
      </c>
      <c r="N212" s="5">
        <f t="shared" si="84"/>
        <v>0</v>
      </c>
      <c r="O212" s="5">
        <f t="shared" si="85"/>
        <v>0</v>
      </c>
      <c r="P212" s="5"/>
      <c r="Q212" s="9">
        <f t="shared" si="76"/>
        <v>6332.4984866681762</v>
      </c>
      <c r="R212" s="5"/>
      <c r="S212" s="5"/>
      <c r="T212" s="8">
        <f t="shared" si="79"/>
        <v>0.01</v>
      </c>
      <c r="U212" s="8">
        <f t="shared" si="80"/>
        <v>0.01</v>
      </c>
      <c r="W212">
        <f t="shared" si="81"/>
        <v>1946983.157389527</v>
      </c>
      <c r="X212" s="5">
        <f t="shared" si="82"/>
        <v>1405650.5499415924</v>
      </c>
    </row>
    <row r="213" spans="1:24" x14ac:dyDescent="0.35">
      <c r="A213">
        <v>209</v>
      </c>
      <c r="B213" s="5">
        <f t="shared" si="78"/>
        <v>382401605.2818653</v>
      </c>
      <c r="C213" s="6">
        <f t="shared" si="92"/>
        <v>1.2E-2</v>
      </c>
      <c r="D213" s="7">
        <f t="shared" si="90"/>
        <v>0.06</v>
      </c>
      <c r="E213" s="5">
        <f t="shared" si="91"/>
        <v>22944096.316911917</v>
      </c>
      <c r="F213" s="5">
        <f t="shared" si="93"/>
        <v>30062535.104738414</v>
      </c>
      <c r="G213" s="5">
        <f t="shared" si="77"/>
        <v>22546901.328553811</v>
      </c>
      <c r="I213" s="5">
        <f t="shared" si="83"/>
        <v>2419276.2286757631</v>
      </c>
      <c r="J213" s="5">
        <f t="shared" si="86"/>
        <v>7515633.7761846036</v>
      </c>
      <c r="K213" s="5">
        <f t="shared" si="87"/>
        <v>604819.05716894078</v>
      </c>
      <c r="L213" s="5">
        <f t="shared" si="88"/>
        <v>8120452.8333535446</v>
      </c>
      <c r="M213" s="5">
        <f t="shared" si="89"/>
        <v>153650011.29768813</v>
      </c>
      <c r="N213" s="5">
        <f t="shared" si="84"/>
        <v>0</v>
      </c>
      <c r="O213" s="5">
        <f t="shared" si="85"/>
        <v>0</v>
      </c>
      <c r="P213" s="5"/>
      <c r="Q213" s="9">
        <f t="shared" si="76"/>
        <v>6685.8394994610844</v>
      </c>
      <c r="R213" s="5"/>
      <c r="S213" s="5"/>
      <c r="T213" s="8">
        <f t="shared" si="79"/>
        <v>0.01</v>
      </c>
      <c r="U213" s="8">
        <f t="shared" si="80"/>
        <v>0.01</v>
      </c>
      <c r="W213">
        <f t="shared" si="81"/>
        <v>2055620.8201916022</v>
      </c>
      <c r="X213" s="5">
        <f t="shared" si="82"/>
        <v>1484082.9199024953</v>
      </c>
    </row>
    <row r="214" spans="1:24" x14ac:dyDescent="0.35">
      <c r="A214">
        <v>210</v>
      </c>
      <c r="B214" s="5">
        <f t="shared" si="78"/>
        <v>403738868.49608123</v>
      </c>
      <c r="C214" s="6">
        <f t="shared" si="92"/>
        <v>1.2E-2</v>
      </c>
      <c r="D214" s="7">
        <f t="shared" si="90"/>
        <v>0.06</v>
      </c>
      <c r="E214" s="5">
        <f t="shared" si="91"/>
        <v>24224332.109764874</v>
      </c>
      <c r="F214" s="5">
        <f t="shared" si="93"/>
        <v>31739965.885949478</v>
      </c>
      <c r="G214" s="5">
        <f t="shared" si="77"/>
        <v>23804974.414462108</v>
      </c>
      <c r="I214" s="5">
        <f t="shared" si="83"/>
        <v>2554266.9150974359</v>
      </c>
      <c r="J214" s="5">
        <f t="shared" si="86"/>
        <v>7934991.4714873694</v>
      </c>
      <c r="K214" s="5">
        <f t="shared" si="87"/>
        <v>638566.72877435898</v>
      </c>
      <c r="L214" s="5">
        <f t="shared" si="88"/>
        <v>8573558.2002617288</v>
      </c>
      <c r="M214" s="5">
        <f t="shared" si="89"/>
        <v>162223569.49794987</v>
      </c>
      <c r="N214" s="5">
        <f t="shared" si="84"/>
        <v>0</v>
      </c>
      <c r="O214" s="5">
        <f t="shared" si="85"/>
        <v>0</v>
      </c>
      <c r="P214" s="5"/>
      <c r="Q214" s="9">
        <f t="shared" si="76"/>
        <v>7058.8962515488229</v>
      </c>
      <c r="R214" s="5"/>
      <c r="S214" s="5"/>
      <c r="T214" s="8">
        <f t="shared" si="79"/>
        <v>0.01</v>
      </c>
      <c r="U214" s="8">
        <f t="shared" si="80"/>
        <v>0.01</v>
      </c>
      <c r="W214">
        <f t="shared" si="81"/>
        <v>2170320.2544623925</v>
      </c>
      <c r="X214" s="5">
        <f t="shared" si="82"/>
        <v>1566891.6506177366</v>
      </c>
    </row>
    <row r="215" spans="1:24" x14ac:dyDescent="0.35">
      <c r="A215">
        <v>211</v>
      </c>
      <c r="B215" s="5">
        <f t="shared" si="78"/>
        <v>426266709.45299459</v>
      </c>
      <c r="C215" s="6">
        <f t="shared" si="92"/>
        <v>1.2E-2</v>
      </c>
      <c r="D215" s="7">
        <f t="shared" si="90"/>
        <v>0.06</v>
      </c>
      <c r="E215" s="5">
        <f t="shared" si="91"/>
        <v>25576002.567179672</v>
      </c>
      <c r="F215" s="5">
        <f t="shared" si="93"/>
        <v>33510994.038667042</v>
      </c>
      <c r="G215" s="5">
        <f t="shared" si="77"/>
        <v>25133245.529000282</v>
      </c>
      <c r="I215" s="5">
        <f t="shared" si="83"/>
        <v>2696789.8333743881</v>
      </c>
      <c r="J215" s="5">
        <f t="shared" si="86"/>
        <v>8377748.5096667605</v>
      </c>
      <c r="K215" s="5">
        <f t="shared" si="87"/>
        <v>674197.45834359701</v>
      </c>
      <c r="L215" s="5">
        <f t="shared" si="88"/>
        <v>9051945.9680103566</v>
      </c>
      <c r="M215" s="5">
        <f t="shared" si="89"/>
        <v>171275515.46596023</v>
      </c>
      <c r="N215" s="5">
        <f t="shared" si="84"/>
        <v>0</v>
      </c>
      <c r="O215" s="5">
        <f t="shared" si="85"/>
        <v>0</v>
      </c>
      <c r="P215" s="5"/>
      <c r="Q215" s="9">
        <f t="shared" si="76"/>
        <v>7452.7688469951936</v>
      </c>
      <c r="R215" s="5"/>
      <c r="S215" s="5"/>
      <c r="T215" s="8">
        <f t="shared" si="79"/>
        <v>0.01</v>
      </c>
      <c r="U215" s="8">
        <f t="shared" si="80"/>
        <v>0.01</v>
      </c>
      <c r="W215">
        <f t="shared" si="81"/>
        <v>2291419.682709421</v>
      </c>
      <c r="X215" s="5">
        <f t="shared" si="82"/>
        <v>1654320.9365994921</v>
      </c>
    </row>
    <row r="216" spans="1:24" x14ac:dyDescent="0.35">
      <c r="A216">
        <v>212</v>
      </c>
      <c r="B216" s="5">
        <f t="shared" si="78"/>
        <v>450051560.06530762</v>
      </c>
      <c r="C216" s="6">
        <f t="shared" si="92"/>
        <v>1.2E-2</v>
      </c>
      <c r="D216" s="7">
        <f t="shared" si="90"/>
        <v>0.06</v>
      </c>
      <c r="E216" s="5">
        <f t="shared" si="91"/>
        <v>27003093.603918456</v>
      </c>
      <c r="F216" s="5">
        <f t="shared" si="93"/>
        <v>35380842.113585219</v>
      </c>
      <c r="G216" s="5">
        <f t="shared" si="77"/>
        <v>26535631.585188914</v>
      </c>
      <c r="I216" s="5">
        <f t="shared" si="83"/>
        <v>2847265.2571324031</v>
      </c>
      <c r="J216" s="5">
        <f t="shared" si="86"/>
        <v>8845210.5283963047</v>
      </c>
      <c r="K216" s="5">
        <f t="shared" si="87"/>
        <v>711816.31428310077</v>
      </c>
      <c r="L216" s="5">
        <f t="shared" si="88"/>
        <v>9557026.8426794056</v>
      </c>
      <c r="M216" s="5">
        <f t="shared" si="89"/>
        <v>180832542.30863965</v>
      </c>
      <c r="N216" s="5">
        <f t="shared" si="84"/>
        <v>0</v>
      </c>
      <c r="O216" s="5">
        <f t="shared" si="85"/>
        <v>0</v>
      </c>
      <c r="P216" s="5"/>
      <c r="Q216" s="9">
        <f t="shared" si="76"/>
        <v>7868.6187671393773</v>
      </c>
      <c r="R216" s="5"/>
      <c r="S216" s="5"/>
      <c r="T216" s="8">
        <f t="shared" si="79"/>
        <v>0.01</v>
      </c>
      <c r="U216" s="8">
        <f t="shared" si="80"/>
        <v>0.01</v>
      </c>
      <c r="W216">
        <f t="shared" si="81"/>
        <v>2419276.2286757631</v>
      </c>
      <c r="X216" s="5">
        <f t="shared" si="82"/>
        <v>1746628.6217186404</v>
      </c>
    </row>
    <row r="217" spans="1:24" x14ac:dyDescent="0.35">
      <c r="A217">
        <v>213</v>
      </c>
      <c r="B217" s="5">
        <f t="shared" si="78"/>
        <v>475163559.0219304</v>
      </c>
      <c r="C217" s="6">
        <f t="shared" si="92"/>
        <v>1.2E-2</v>
      </c>
      <c r="D217" s="7">
        <f t="shared" si="90"/>
        <v>0.06</v>
      </c>
      <c r="E217" s="5">
        <f t="shared" si="91"/>
        <v>28509813.541315824</v>
      </c>
      <c r="F217" s="5">
        <f t="shared" si="93"/>
        <v>37355024.069712132</v>
      </c>
      <c r="G217" s="5">
        <f t="shared" si="77"/>
        <v>28016268.052284099</v>
      </c>
      <c r="I217" s="5">
        <f t="shared" si="83"/>
        <v>3006136.9452824923</v>
      </c>
      <c r="J217" s="5">
        <f t="shared" si="86"/>
        <v>9338756.0174280331</v>
      </c>
      <c r="K217" s="5">
        <f t="shared" si="87"/>
        <v>751534.23632062308</v>
      </c>
      <c r="L217" s="5">
        <f t="shared" si="88"/>
        <v>10090290.253748655</v>
      </c>
      <c r="M217" s="5">
        <f t="shared" si="89"/>
        <v>190922832.5623883</v>
      </c>
      <c r="N217" s="5">
        <f t="shared" si="84"/>
        <v>0</v>
      </c>
      <c r="O217" s="5">
        <f t="shared" si="85"/>
        <v>0</v>
      </c>
      <c r="P217" s="5"/>
      <c r="Q217" s="9">
        <f t="shared" si="76"/>
        <v>8307.6723089197258</v>
      </c>
      <c r="R217" s="5"/>
      <c r="S217" s="5"/>
      <c r="T217" s="8">
        <f t="shared" si="79"/>
        <v>0.01</v>
      </c>
      <c r="U217" s="8">
        <f t="shared" si="80"/>
        <v>0.01</v>
      </c>
      <c r="W217">
        <f t="shared" si="81"/>
        <v>2554266.9150974359</v>
      </c>
      <c r="X217" s="5">
        <f t="shared" si="82"/>
        <v>1844086.8954973908</v>
      </c>
    </row>
    <row r="218" spans="1:24" x14ac:dyDescent="0.35">
      <c r="A218">
        <v>214</v>
      </c>
      <c r="B218" s="5">
        <f t="shared" si="78"/>
        <v>501676758.60157329</v>
      </c>
      <c r="C218" s="6">
        <f t="shared" si="92"/>
        <v>1.2E-2</v>
      </c>
      <c r="D218" s="7">
        <f t="shared" si="90"/>
        <v>0.06</v>
      </c>
      <c r="E218" s="5">
        <f t="shared" si="91"/>
        <v>30100605.516094398</v>
      </c>
      <c r="F218" s="5">
        <f t="shared" si="93"/>
        <v>39439361.533522435</v>
      </c>
      <c r="G218" s="5">
        <f t="shared" si="77"/>
        <v>29579521.150141828</v>
      </c>
      <c r="I218" s="5">
        <f t="shared" si="83"/>
        <v>3173873.3843808803</v>
      </c>
      <c r="J218" s="5">
        <f t="shared" si="86"/>
        <v>9859840.3833806086</v>
      </c>
      <c r="K218" s="5">
        <f t="shared" si="87"/>
        <v>793468.34609522007</v>
      </c>
      <c r="L218" s="5">
        <f t="shared" si="88"/>
        <v>10653308.729475828</v>
      </c>
      <c r="M218" s="5">
        <f t="shared" si="89"/>
        <v>201576141.29186413</v>
      </c>
      <c r="N218" s="5">
        <f t="shared" si="84"/>
        <v>0</v>
      </c>
      <c r="O218" s="5">
        <f t="shared" si="85"/>
        <v>0</v>
      </c>
      <c r="P218" s="5"/>
      <c r="Q218" s="9">
        <f t="shared" si="76"/>
        <v>8771.2241872684317</v>
      </c>
      <c r="R218" s="5"/>
      <c r="S218" s="5"/>
      <c r="T218" s="8">
        <f t="shared" si="79"/>
        <v>0.01</v>
      </c>
      <c r="U218" s="8">
        <f t="shared" si="80"/>
        <v>0.01</v>
      </c>
      <c r="W218">
        <f t="shared" si="81"/>
        <v>2696789.8333743881</v>
      </c>
      <c r="X218" s="5">
        <f t="shared" si="82"/>
        <v>1946983.157389527</v>
      </c>
    </row>
    <row r="219" spans="1:24" x14ac:dyDescent="0.35">
      <c r="A219">
        <v>215</v>
      </c>
      <c r="B219" s="5">
        <f t="shared" si="78"/>
        <v>529669343.05952471</v>
      </c>
      <c r="C219" s="6">
        <f t="shared" si="92"/>
        <v>1.2E-2</v>
      </c>
      <c r="D219" s="7">
        <f t="shared" si="90"/>
        <v>0.06</v>
      </c>
      <c r="E219" s="5">
        <f t="shared" si="91"/>
        <v>31780160.583571482</v>
      </c>
      <c r="F219" s="5">
        <f t="shared" si="93"/>
        <v>41640000.966952093</v>
      </c>
      <c r="G219" s="5">
        <f t="shared" si="77"/>
        <v>31230000.725214072</v>
      </c>
      <c r="I219" s="5">
        <f t="shared" si="83"/>
        <v>3350969.1927061337</v>
      </c>
      <c r="J219" s="5">
        <f t="shared" si="86"/>
        <v>10410000.241738023</v>
      </c>
      <c r="K219" s="5">
        <f t="shared" si="87"/>
        <v>837742.29817653343</v>
      </c>
      <c r="L219" s="5">
        <f t="shared" si="88"/>
        <v>11247742.539914556</v>
      </c>
      <c r="M219" s="5">
        <f t="shared" si="89"/>
        <v>212823883.83177868</v>
      </c>
      <c r="N219" s="5">
        <f t="shared" si="84"/>
        <v>0</v>
      </c>
      <c r="O219" s="5">
        <f t="shared" si="85"/>
        <v>0</v>
      </c>
      <c r="P219" s="5"/>
      <c r="Q219" s="9">
        <f t="shared" si="76"/>
        <v>9260.6413578629836</v>
      </c>
      <c r="R219" s="5"/>
      <c r="S219" s="5"/>
      <c r="T219" s="8">
        <f t="shared" si="79"/>
        <v>0.01</v>
      </c>
      <c r="U219" s="8">
        <f t="shared" si="80"/>
        <v>0.01</v>
      </c>
      <c r="W219">
        <f t="shared" si="81"/>
        <v>2847265.2571324031</v>
      </c>
      <c r="X219" s="5">
        <f t="shared" si="82"/>
        <v>2055620.8201916022</v>
      </c>
    </row>
    <row r="220" spans="1:24" x14ac:dyDescent="0.35">
      <c r="A220">
        <v>216</v>
      </c>
      <c r="B220" s="5">
        <f t="shared" si="78"/>
        <v>559223859.18838573</v>
      </c>
      <c r="C220" s="6">
        <f t="shared" si="92"/>
        <v>1.2E-2</v>
      </c>
      <c r="D220" s="7">
        <f t="shared" si="90"/>
        <v>0.06</v>
      </c>
      <c r="E220" s="5">
        <f t="shared" si="91"/>
        <v>33553431.551303141</v>
      </c>
      <c r="F220" s="5">
        <f t="shared" si="93"/>
        <v>43963431.793041162</v>
      </c>
      <c r="G220" s="5">
        <f t="shared" si="77"/>
        <v>32972573.84478087</v>
      </c>
      <c r="I220" s="5">
        <f t="shared" si="83"/>
        <v>3537946.6358462982</v>
      </c>
      <c r="J220" s="5">
        <f t="shared" si="86"/>
        <v>10990857.948260291</v>
      </c>
      <c r="K220" s="5">
        <f t="shared" si="87"/>
        <v>884486.65896157455</v>
      </c>
      <c r="L220" s="5">
        <f t="shared" si="88"/>
        <v>11875344.607221864</v>
      </c>
      <c r="M220" s="5">
        <f t="shared" si="89"/>
        <v>224699228.43900055</v>
      </c>
      <c r="N220" s="5">
        <f t="shared" si="84"/>
        <v>0</v>
      </c>
      <c r="O220" s="5">
        <f t="shared" si="85"/>
        <v>0</v>
      </c>
      <c r="P220" s="5"/>
      <c r="Q220" s="9">
        <f t="shared" si="76"/>
        <v>9777.367059946002</v>
      </c>
      <c r="R220" s="5"/>
      <c r="S220" s="5"/>
      <c r="T220" s="8">
        <f t="shared" si="79"/>
        <v>0.01</v>
      </c>
      <c r="U220" s="8">
        <f t="shared" si="80"/>
        <v>0.01</v>
      </c>
      <c r="W220">
        <f t="shared" si="81"/>
        <v>3006136.9452824923</v>
      </c>
      <c r="X220" s="5">
        <f t="shared" si="82"/>
        <v>2170320.2544623925</v>
      </c>
    </row>
    <row r="221" spans="1:24" x14ac:dyDescent="0.35">
      <c r="A221">
        <v>217</v>
      </c>
      <c r="B221" s="5">
        <f t="shared" si="78"/>
        <v>590427459.71524346</v>
      </c>
      <c r="C221" s="6">
        <f t="shared" si="92"/>
        <v>1.2E-2</v>
      </c>
      <c r="D221" s="7">
        <f t="shared" si="90"/>
        <v>0.06</v>
      </c>
      <c r="E221" s="5">
        <f t="shared" si="91"/>
        <v>35425647.582914606</v>
      </c>
      <c r="F221" s="5">
        <f t="shared" si="93"/>
        <v>46416505.531174891</v>
      </c>
      <c r="G221" s="5">
        <f t="shared" si="77"/>
        <v>34812379.148381166</v>
      </c>
      <c r="I221" s="5">
        <f t="shared" si="83"/>
        <v>3735357.0873792339</v>
      </c>
      <c r="J221" s="5">
        <f t="shared" si="86"/>
        <v>11604126.382793723</v>
      </c>
      <c r="K221" s="5">
        <f t="shared" si="87"/>
        <v>933839.27184480848</v>
      </c>
      <c r="L221" s="5">
        <f t="shared" si="88"/>
        <v>12537965.654638531</v>
      </c>
      <c r="M221" s="5">
        <f t="shared" si="89"/>
        <v>237237194.09363908</v>
      </c>
      <c r="N221" s="5">
        <f t="shared" si="84"/>
        <v>0</v>
      </c>
      <c r="O221" s="5">
        <f t="shared" si="85"/>
        <v>0</v>
      </c>
      <c r="P221" s="5"/>
      <c r="Q221" s="9">
        <f t="shared" si="76"/>
        <v>10322.925055652389</v>
      </c>
      <c r="R221" s="5"/>
      <c r="S221" s="5"/>
      <c r="T221" s="8">
        <f t="shared" si="79"/>
        <v>0.01</v>
      </c>
      <c r="U221" s="8">
        <f t="shared" si="80"/>
        <v>0.01</v>
      </c>
      <c r="W221">
        <f t="shared" si="81"/>
        <v>3173873.3843808803</v>
      </c>
      <c r="X221" s="5">
        <f t="shared" si="82"/>
        <v>2291419.682709421</v>
      </c>
    </row>
    <row r="222" spans="1:24" x14ac:dyDescent="0.35">
      <c r="A222">
        <v>218</v>
      </c>
      <c r="B222" s="5">
        <f t="shared" si="78"/>
        <v>623372160.31993484</v>
      </c>
      <c r="C222" s="6">
        <f t="shared" si="92"/>
        <v>1.2E-2</v>
      </c>
      <c r="D222" s="7">
        <f t="shared" si="90"/>
        <v>0.06</v>
      </c>
      <c r="E222" s="5">
        <f t="shared" si="91"/>
        <v>37402329.619196087</v>
      </c>
      <c r="F222" s="5">
        <f t="shared" si="93"/>
        <v>49006456.001989819</v>
      </c>
      <c r="G222" s="5">
        <f t="shared" si="77"/>
        <v>36754842.001492366</v>
      </c>
      <c r="I222" s="5">
        <f t="shared" si="83"/>
        <v>3943782.6752050975</v>
      </c>
      <c r="J222" s="5">
        <f t="shared" si="86"/>
        <v>12251614.000497455</v>
      </c>
      <c r="K222" s="5">
        <f t="shared" si="87"/>
        <v>985945.66880127438</v>
      </c>
      <c r="L222" s="5">
        <f t="shared" si="88"/>
        <v>13237559.669298729</v>
      </c>
      <c r="M222" s="5">
        <f t="shared" si="89"/>
        <v>250474753.76293781</v>
      </c>
      <c r="N222" s="5">
        <f t="shared" si="84"/>
        <v>0</v>
      </c>
      <c r="O222" s="5">
        <f t="shared" si="85"/>
        <v>0</v>
      </c>
      <c r="P222" s="5"/>
      <c r="Q222" s="9">
        <f t="shared" si="76"/>
        <v>10898.924127722619</v>
      </c>
      <c r="R222" s="5"/>
      <c r="S222" s="5"/>
      <c r="T222" s="8">
        <f t="shared" si="79"/>
        <v>0.01</v>
      </c>
      <c r="U222" s="8">
        <f t="shared" si="80"/>
        <v>0.01</v>
      </c>
      <c r="W222">
        <f t="shared" si="81"/>
        <v>3350969.1927061337</v>
      </c>
      <c r="X222" s="5">
        <f t="shared" si="82"/>
        <v>2419276.2286757631</v>
      </c>
    </row>
    <row r="223" spans="1:24" x14ac:dyDescent="0.35">
      <c r="A223">
        <v>219</v>
      </c>
      <c r="B223" s="5">
        <f t="shared" si="78"/>
        <v>658155110.98382461</v>
      </c>
      <c r="C223" s="6">
        <f t="shared" si="92"/>
        <v>1.2E-2</v>
      </c>
      <c r="D223" s="7">
        <f t="shared" si="90"/>
        <v>0.06</v>
      </c>
      <c r="E223" s="5">
        <f t="shared" si="91"/>
        <v>39489306.659029476</v>
      </c>
      <c r="F223" s="5">
        <f t="shared" si="93"/>
        <v>51740920.659526929</v>
      </c>
      <c r="G223" s="5">
        <f t="shared" si="77"/>
        <v>38805690.494645193</v>
      </c>
      <c r="I223" s="5">
        <f t="shared" si="83"/>
        <v>4163838.0118316459</v>
      </c>
      <c r="J223" s="5">
        <f t="shared" si="86"/>
        <v>12935230.164881732</v>
      </c>
      <c r="K223" s="5">
        <f t="shared" si="87"/>
        <v>1040959.5029579115</v>
      </c>
      <c r="L223" s="5">
        <f t="shared" si="88"/>
        <v>13976189.667839644</v>
      </c>
      <c r="M223" s="5">
        <f t="shared" si="89"/>
        <v>264450943.43077746</v>
      </c>
      <c r="N223" s="5">
        <f t="shared" si="84"/>
        <v>0</v>
      </c>
      <c r="O223" s="5">
        <f t="shared" si="85"/>
        <v>0</v>
      </c>
      <c r="P223" s="5"/>
      <c r="Q223" s="9">
        <f t="shared" si="76"/>
        <v>11507.062826521307</v>
      </c>
      <c r="R223" s="5"/>
      <c r="S223" s="5"/>
      <c r="T223" s="8">
        <f t="shared" si="79"/>
        <v>0.01</v>
      </c>
      <c r="U223" s="8">
        <f t="shared" si="80"/>
        <v>0.01</v>
      </c>
      <c r="W223">
        <f t="shared" si="81"/>
        <v>3537946.6358462982</v>
      </c>
      <c r="X223" s="5">
        <f t="shared" si="82"/>
        <v>2554266.9150974359</v>
      </c>
    </row>
    <row r="224" spans="1:24" x14ac:dyDescent="0.35">
      <c r="A224">
        <v>220</v>
      </c>
      <c r="B224" s="5">
        <f t="shared" si="78"/>
        <v>694878882.47255397</v>
      </c>
      <c r="C224" s="6">
        <f t="shared" si="92"/>
        <v>1.2E-2</v>
      </c>
      <c r="D224" s="7">
        <f t="shared" si="90"/>
        <v>0.06</v>
      </c>
      <c r="E224" s="5">
        <f t="shared" si="91"/>
        <v>41692732.948353238</v>
      </c>
      <c r="F224" s="5">
        <f t="shared" si="93"/>
        <v>54627963.113234982</v>
      </c>
      <c r="G224" s="5">
        <f t="shared" si="77"/>
        <v>40970972.334926233</v>
      </c>
      <c r="I224" s="5">
        <f t="shared" si="83"/>
        <v>4396172.0084778219</v>
      </c>
      <c r="J224" s="5">
        <f t="shared" si="86"/>
        <v>13656990.778308745</v>
      </c>
      <c r="K224" s="5">
        <f t="shared" si="87"/>
        <v>1099043.0021194555</v>
      </c>
      <c r="L224" s="5">
        <f t="shared" si="88"/>
        <v>14756033.780428201</v>
      </c>
      <c r="M224" s="5">
        <f t="shared" si="89"/>
        <v>279206977.21120566</v>
      </c>
      <c r="N224" s="5">
        <f t="shared" si="84"/>
        <v>0</v>
      </c>
      <c r="O224" s="5">
        <f t="shared" si="85"/>
        <v>0</v>
      </c>
      <c r="P224" s="5"/>
      <c r="Q224" s="9">
        <f t="shared" si="76"/>
        <v>12149.134479219218</v>
      </c>
      <c r="R224" s="5"/>
      <c r="S224" s="5"/>
      <c r="T224" s="8">
        <f t="shared" si="79"/>
        <v>0.01</v>
      </c>
      <c r="U224" s="8">
        <f t="shared" si="80"/>
        <v>0.01</v>
      </c>
      <c r="W224">
        <f t="shared" si="81"/>
        <v>3735357.0873792339</v>
      </c>
      <c r="X224" s="5">
        <f t="shared" si="82"/>
        <v>2696789.8333743881</v>
      </c>
    </row>
    <row r="225" spans="1:24" x14ac:dyDescent="0.35">
      <c r="A225">
        <v>221</v>
      </c>
      <c r="B225" s="5">
        <f t="shared" si="78"/>
        <v>733651768.80324137</v>
      </c>
      <c r="C225" s="6">
        <f t="shared" si="92"/>
        <v>1.2E-2</v>
      </c>
      <c r="D225" s="7">
        <f t="shared" si="90"/>
        <v>0.06</v>
      </c>
      <c r="E225" s="5">
        <f t="shared" si="91"/>
        <v>44019106.128194481</v>
      </c>
      <c r="F225" s="5">
        <f t="shared" si="93"/>
        <v>57676096.90650323</v>
      </c>
      <c r="G225" s="5">
        <f t="shared" si="77"/>
        <v>43257072.679877423</v>
      </c>
      <c r="I225" s="5">
        <f t="shared" si="83"/>
        <v>4641469.7878467469</v>
      </c>
      <c r="J225" s="5">
        <f t="shared" si="86"/>
        <v>14419024.226625808</v>
      </c>
      <c r="K225" s="5">
        <f t="shared" si="87"/>
        <v>1160367.4469616867</v>
      </c>
      <c r="L225" s="5">
        <f t="shared" si="88"/>
        <v>15579391.673587494</v>
      </c>
      <c r="M225" s="5">
        <f t="shared" si="89"/>
        <v>294786368.88479316</v>
      </c>
      <c r="N225" s="5">
        <f t="shared" si="84"/>
        <v>0</v>
      </c>
      <c r="O225" s="5">
        <f t="shared" si="85"/>
        <v>0</v>
      </c>
      <c r="P225" s="5"/>
      <c r="Q225" s="9">
        <f t="shared" si="76"/>
        <v>12827.032477920369</v>
      </c>
      <c r="R225" s="5"/>
      <c r="S225" s="5"/>
      <c r="T225" s="8">
        <f t="shared" si="79"/>
        <v>0.01</v>
      </c>
      <c r="U225" s="8">
        <f t="shared" si="80"/>
        <v>0.01</v>
      </c>
      <c r="W225">
        <f t="shared" si="81"/>
        <v>3943782.6752050975</v>
      </c>
      <c r="X225" s="5">
        <f t="shared" si="82"/>
        <v>2847265.2571324031</v>
      </c>
    </row>
    <row r="226" spans="1:24" x14ac:dyDescent="0.35">
      <c r="A226">
        <v>222</v>
      </c>
      <c r="B226" s="5">
        <f t="shared" si="78"/>
        <v>774588106.58919549</v>
      </c>
      <c r="C226" s="6">
        <f t="shared" si="92"/>
        <v>1.2E-2</v>
      </c>
      <c r="D226" s="7">
        <f t="shared" si="90"/>
        <v>0.06</v>
      </c>
      <c r="E226" s="5">
        <f t="shared" si="91"/>
        <v>46475286.39535173</v>
      </c>
      <c r="F226" s="5">
        <f t="shared" si="93"/>
        <v>60894310.621977545</v>
      </c>
      <c r="G226" s="5">
        <f t="shared" si="77"/>
        <v>45670732.966483161</v>
      </c>
      <c r="I226" s="5">
        <f t="shared" si="83"/>
        <v>4900454.7030726224</v>
      </c>
      <c r="J226" s="5">
        <f t="shared" si="86"/>
        <v>15223577.655494386</v>
      </c>
      <c r="K226" s="5">
        <f t="shared" si="87"/>
        <v>1225113.6757681556</v>
      </c>
      <c r="L226" s="5">
        <f t="shared" si="88"/>
        <v>16448691.331262542</v>
      </c>
      <c r="M226" s="5">
        <f t="shared" si="89"/>
        <v>311235060.21605569</v>
      </c>
      <c r="N226" s="5">
        <f t="shared" si="84"/>
        <v>0</v>
      </c>
      <c r="O226" s="5">
        <f t="shared" si="85"/>
        <v>0</v>
      </c>
      <c r="P226" s="5"/>
      <c r="Q226" s="9">
        <f t="shared" si="76"/>
        <v>13542.755862739492</v>
      </c>
      <c r="R226" s="5"/>
      <c r="S226" s="5"/>
      <c r="T226" s="8">
        <f t="shared" si="79"/>
        <v>0.01</v>
      </c>
      <c r="U226" s="8">
        <f t="shared" si="80"/>
        <v>0.01</v>
      </c>
      <c r="W226">
        <f t="shared" si="81"/>
        <v>4163838.0118316459</v>
      </c>
      <c r="X226" s="5">
        <f t="shared" si="82"/>
        <v>3006136.9452824923</v>
      </c>
    </row>
    <row r="227" spans="1:24" x14ac:dyDescent="0.35">
      <c r="A227">
        <v>223</v>
      </c>
      <c r="B227" s="5">
        <f t="shared" si="78"/>
        <v>817808612.20414233</v>
      </c>
      <c r="C227" s="6">
        <f t="shared" si="92"/>
        <v>1.2E-2</v>
      </c>
      <c r="D227" s="7">
        <f t="shared" si="90"/>
        <v>0.06</v>
      </c>
      <c r="E227" s="5">
        <f t="shared" si="91"/>
        <v>49068516.732248537</v>
      </c>
      <c r="F227" s="5">
        <f t="shared" si="93"/>
        <v>64292094.387742922</v>
      </c>
      <c r="G227" s="5">
        <f t="shared" si="77"/>
        <v>48219070.790807188</v>
      </c>
      <c r="I227" s="5">
        <f t="shared" si="83"/>
        <v>5173890.4697658354</v>
      </c>
      <c r="J227" s="5">
        <f t="shared" si="86"/>
        <v>16073023.59693573</v>
      </c>
      <c r="K227" s="5">
        <f t="shared" si="87"/>
        <v>1293472.6174414589</v>
      </c>
      <c r="L227" s="5">
        <f t="shared" si="88"/>
        <v>17366496.214377191</v>
      </c>
      <c r="M227" s="5">
        <f t="shared" si="89"/>
        <v>328601556.43043286</v>
      </c>
      <c r="N227" s="5">
        <f t="shared" si="84"/>
        <v>0</v>
      </c>
      <c r="O227" s="5">
        <f t="shared" si="85"/>
        <v>0</v>
      </c>
      <c r="P227" s="5"/>
      <c r="Q227" s="9">
        <f t="shared" si="76"/>
        <v>14298.415216503887</v>
      </c>
      <c r="R227" s="5"/>
      <c r="S227" s="5"/>
      <c r="T227" s="8">
        <f t="shared" si="79"/>
        <v>0.01</v>
      </c>
      <c r="U227" s="8">
        <f t="shared" si="80"/>
        <v>0.01</v>
      </c>
      <c r="W227">
        <f t="shared" si="81"/>
        <v>4396172.0084778219</v>
      </c>
      <c r="X227" s="5">
        <f t="shared" si="82"/>
        <v>3173873.3843808803</v>
      </c>
    </row>
    <row r="228" spans="1:24" x14ac:dyDescent="0.35">
      <c r="A228">
        <v>224</v>
      </c>
      <c r="B228" s="5">
        <f t="shared" si="78"/>
        <v>863440737.76006663</v>
      </c>
      <c r="C228" s="6">
        <f t="shared" si="92"/>
        <v>1.2E-2</v>
      </c>
      <c r="D228" s="7">
        <f t="shared" si="90"/>
        <v>0.06</v>
      </c>
      <c r="E228" s="5">
        <f t="shared" si="91"/>
        <v>51806444.265603997</v>
      </c>
      <c r="F228" s="5">
        <f t="shared" si="93"/>
        <v>67879467.862539738</v>
      </c>
      <c r="G228" s="5">
        <f t="shared" si="77"/>
        <v>50909600.896904804</v>
      </c>
      <c r="I228" s="5">
        <f t="shared" si="83"/>
        <v>5462583.4175291248</v>
      </c>
      <c r="J228" s="5">
        <f t="shared" si="86"/>
        <v>16969866.965634935</v>
      </c>
      <c r="K228" s="5">
        <f t="shared" si="87"/>
        <v>1365645.8543822812</v>
      </c>
      <c r="L228" s="5">
        <f t="shared" si="88"/>
        <v>18335512.820017215</v>
      </c>
      <c r="M228" s="5">
        <f t="shared" si="89"/>
        <v>346937069.25045007</v>
      </c>
      <c r="N228" s="5">
        <f t="shared" si="84"/>
        <v>0</v>
      </c>
      <c r="O228" s="5">
        <f t="shared" si="85"/>
        <v>0</v>
      </c>
      <c r="P228" s="5"/>
      <c r="Q228" s="9">
        <f t="shared" ref="Q228:Q264" si="94">L228/L$2</f>
        <v>15096.238888480839</v>
      </c>
      <c r="R228" s="5"/>
      <c r="S228" s="5"/>
      <c r="T228" s="8">
        <f t="shared" si="79"/>
        <v>0.01</v>
      </c>
      <c r="U228" s="8">
        <f t="shared" si="80"/>
        <v>0.01</v>
      </c>
      <c r="W228">
        <f t="shared" si="81"/>
        <v>4641469.7878467469</v>
      </c>
      <c r="X228" s="5">
        <f t="shared" si="82"/>
        <v>3350969.1927061337</v>
      </c>
    </row>
    <row r="229" spans="1:24" x14ac:dyDescent="0.35">
      <c r="A229">
        <v>225</v>
      </c>
      <c r="B229" s="5">
        <f t="shared" si="78"/>
        <v>911619046.9482069</v>
      </c>
      <c r="C229" s="6">
        <f t="shared" si="92"/>
        <v>1.2E-2</v>
      </c>
      <c r="D229" s="7">
        <f t="shared" si="90"/>
        <v>0.06</v>
      </c>
      <c r="E229" s="5">
        <f t="shared" si="91"/>
        <v>54697142.816892415</v>
      </c>
      <c r="F229" s="5">
        <f t="shared" si="93"/>
        <v>71667009.782527357</v>
      </c>
      <c r="G229" s="5">
        <f t="shared" si="77"/>
        <v>53750257.336895518</v>
      </c>
      <c r="I229" s="5">
        <f t="shared" si="83"/>
        <v>5767384.8674085084</v>
      </c>
      <c r="J229" s="5">
        <f t="shared" si="86"/>
        <v>17916752.445631839</v>
      </c>
      <c r="K229" s="5">
        <f t="shared" si="87"/>
        <v>1441846.2168521271</v>
      </c>
      <c r="L229" s="5">
        <f t="shared" si="88"/>
        <v>19358598.662483968</v>
      </c>
      <c r="M229" s="5">
        <f t="shared" si="89"/>
        <v>366295667.91293406</v>
      </c>
      <c r="N229" s="5">
        <f t="shared" si="84"/>
        <v>0</v>
      </c>
      <c r="O229" s="5">
        <f t="shared" si="85"/>
        <v>0</v>
      </c>
      <c r="P229" s="5"/>
      <c r="Q229" s="9">
        <f t="shared" si="94"/>
        <v>15938.579565445132</v>
      </c>
      <c r="R229" s="5"/>
      <c r="S229" s="5"/>
      <c r="T229" s="8">
        <f t="shared" si="79"/>
        <v>0.01</v>
      </c>
      <c r="U229" s="8">
        <f t="shared" si="80"/>
        <v>0.01</v>
      </c>
      <c r="W229">
        <f t="shared" si="81"/>
        <v>4900454.7030726224</v>
      </c>
      <c r="X229" s="5">
        <f t="shared" si="82"/>
        <v>3537946.6358462982</v>
      </c>
    </row>
    <row r="230" spans="1:24" x14ac:dyDescent="0.35">
      <c r="A230">
        <v>226</v>
      </c>
      <c r="B230" s="5">
        <f t="shared" si="78"/>
        <v>962485611.85139823</v>
      </c>
      <c r="C230" s="6">
        <f t="shared" si="92"/>
        <v>1.2E-2</v>
      </c>
      <c r="D230" s="7">
        <f t="shared" si="90"/>
        <v>0.06</v>
      </c>
      <c r="E230" s="5">
        <f t="shared" si="91"/>
        <v>57749136.711083889</v>
      </c>
      <c r="F230" s="5">
        <f t="shared" si="93"/>
        <v>75665889.156715721</v>
      </c>
      <c r="G230" s="5">
        <f t="shared" si="77"/>
        <v>56749416.867536791</v>
      </c>
      <c r="I230" s="5">
        <f t="shared" si="83"/>
        <v>6089193.6421397412</v>
      </c>
      <c r="J230" s="5">
        <f t="shared" si="86"/>
        <v>18916472.28917893</v>
      </c>
      <c r="K230" s="5">
        <f t="shared" si="87"/>
        <v>1522298.4105349353</v>
      </c>
      <c r="L230" s="5">
        <f t="shared" si="88"/>
        <v>20438770.699713867</v>
      </c>
      <c r="M230" s="5">
        <f t="shared" si="89"/>
        <v>386734438.61264795</v>
      </c>
      <c r="N230" s="5">
        <f t="shared" si="84"/>
        <v>0</v>
      </c>
      <c r="O230" s="5">
        <f t="shared" si="85"/>
        <v>0</v>
      </c>
      <c r="P230" s="5"/>
      <c r="Q230" s="9">
        <f t="shared" si="94"/>
        <v>16827.921209431082</v>
      </c>
      <c r="R230" s="5"/>
      <c r="S230" s="5"/>
      <c r="T230" s="8">
        <f t="shared" si="79"/>
        <v>0.01</v>
      </c>
      <c r="U230" s="8">
        <f t="shared" si="80"/>
        <v>0.01</v>
      </c>
      <c r="W230">
        <f t="shared" si="81"/>
        <v>5173890.4697658354</v>
      </c>
      <c r="X230" s="5">
        <f t="shared" si="82"/>
        <v>3735357.0873792339</v>
      </c>
    </row>
    <row r="231" spans="1:24" x14ac:dyDescent="0.35">
      <c r="A231">
        <v>227</v>
      </c>
      <c r="B231" s="5">
        <f t="shared" si="78"/>
        <v>1016190431.8978652</v>
      </c>
      <c r="C231" s="6">
        <f t="shared" si="92"/>
        <v>1.2E-2</v>
      </c>
      <c r="D231" s="7">
        <f t="shared" si="90"/>
        <v>0.06</v>
      </c>
      <c r="E231" s="5">
        <f t="shared" si="91"/>
        <v>60971425.913871907</v>
      </c>
      <c r="F231" s="5">
        <f t="shared" si="93"/>
        <v>79887898.203050852</v>
      </c>
      <c r="G231" s="5">
        <f t="shared" ref="G231:G264" si="95">IF(F231*I$2&gt;C$2-0.0001,F231*I$2,0)</f>
        <v>59915923.652288139</v>
      </c>
      <c r="I231" s="5">
        <f t="shared" si="83"/>
        <v>6428958.7174145207</v>
      </c>
      <c r="J231" s="5">
        <f t="shared" si="86"/>
        <v>19971974.550762713</v>
      </c>
      <c r="K231" s="5">
        <f t="shared" si="87"/>
        <v>1607239.6793536302</v>
      </c>
      <c r="L231" s="5">
        <f t="shared" si="88"/>
        <v>21579214.230116345</v>
      </c>
      <c r="M231" s="5">
        <f t="shared" si="89"/>
        <v>408313652.84276432</v>
      </c>
      <c r="N231" s="5">
        <f t="shared" si="84"/>
        <v>0</v>
      </c>
      <c r="O231" s="5">
        <f t="shared" si="85"/>
        <v>0</v>
      </c>
      <c r="P231" s="5"/>
      <c r="Q231" s="9">
        <f t="shared" si="94"/>
        <v>17766.88638279579</v>
      </c>
      <c r="R231" s="5"/>
      <c r="S231" s="5"/>
      <c r="T231" s="8">
        <f t="shared" si="79"/>
        <v>0.01</v>
      </c>
      <c r="U231" s="8">
        <f t="shared" si="80"/>
        <v>0.01</v>
      </c>
      <c r="W231">
        <f t="shared" si="81"/>
        <v>5462583.4175291248</v>
      </c>
      <c r="X231" s="5">
        <f t="shared" si="82"/>
        <v>3943782.6752050975</v>
      </c>
    </row>
    <row r="232" spans="1:24" x14ac:dyDescent="0.35">
      <c r="A232">
        <v>228</v>
      </c>
      <c r="B232" s="5">
        <f t="shared" si="78"/>
        <v>1072891876.1914462</v>
      </c>
      <c r="C232" s="6">
        <f t="shared" si="92"/>
        <v>1.2E-2</v>
      </c>
      <c r="D232" s="7">
        <f t="shared" si="90"/>
        <v>0.06</v>
      </c>
      <c r="E232" s="5">
        <f t="shared" si="91"/>
        <v>64373512.571486771</v>
      </c>
      <c r="F232" s="5">
        <f t="shared" si="93"/>
        <v>84345487.122249484</v>
      </c>
      <c r="G232" s="5">
        <f t="shared" si="95"/>
        <v>63259115.341687113</v>
      </c>
      <c r="I232" s="5">
        <f t="shared" si="83"/>
        <v>6787682.0202986272</v>
      </c>
      <c r="J232" s="5">
        <f t="shared" si="86"/>
        <v>21086371.780562371</v>
      </c>
      <c r="K232" s="5">
        <f t="shared" si="87"/>
        <v>1696920.5050746568</v>
      </c>
      <c r="L232" s="5">
        <f t="shared" si="88"/>
        <v>22783292.285637029</v>
      </c>
      <c r="M232" s="5">
        <f t="shared" si="89"/>
        <v>431096945.12840134</v>
      </c>
      <c r="N232" s="5">
        <f t="shared" si="84"/>
        <v>0</v>
      </c>
      <c r="O232" s="5">
        <f t="shared" si="85"/>
        <v>0</v>
      </c>
      <c r="P232" s="5"/>
      <c r="Q232" s="9">
        <f t="shared" si="94"/>
        <v>18758.243981841151</v>
      </c>
      <c r="R232" s="5"/>
      <c r="S232" s="5"/>
      <c r="T232" s="8">
        <f t="shared" si="79"/>
        <v>0.01</v>
      </c>
      <c r="U232" s="8">
        <f t="shared" si="80"/>
        <v>0.01</v>
      </c>
      <c r="W232">
        <f t="shared" si="81"/>
        <v>5767384.8674085084</v>
      </c>
      <c r="X232" s="5">
        <f t="shared" si="82"/>
        <v>4163838.0118316459</v>
      </c>
    </row>
    <row r="233" spans="1:24" x14ac:dyDescent="0.35">
      <c r="A233">
        <v>229</v>
      </c>
      <c r="B233" s="5">
        <f t="shared" si="78"/>
        <v>1132757150.522984</v>
      </c>
      <c r="C233" s="6">
        <f t="shared" si="92"/>
        <v>1.2E-2</v>
      </c>
      <c r="D233" s="7">
        <f t="shared" si="90"/>
        <v>0.06</v>
      </c>
      <c r="E233" s="5">
        <f t="shared" si="91"/>
        <v>67965429.031379044</v>
      </c>
      <c r="F233" s="5">
        <f t="shared" si="93"/>
        <v>89051800.811941415</v>
      </c>
      <c r="G233" s="5">
        <f t="shared" si="95"/>
        <v>66788850.608956061</v>
      </c>
      <c r="I233" s="5">
        <f t="shared" si="83"/>
        <v>7166421.383498353</v>
      </c>
      <c r="J233" s="5">
        <f t="shared" si="86"/>
        <v>22262950.202985354</v>
      </c>
      <c r="K233" s="5">
        <f t="shared" si="87"/>
        <v>1791605.3458745882</v>
      </c>
      <c r="L233" s="5">
        <f t="shared" si="88"/>
        <v>24054555.548859943</v>
      </c>
      <c r="M233" s="5">
        <f t="shared" si="89"/>
        <v>455151500.67726129</v>
      </c>
      <c r="N233" s="5">
        <f t="shared" si="84"/>
        <v>0</v>
      </c>
      <c r="O233" s="5">
        <f t="shared" si="85"/>
        <v>0</v>
      </c>
      <c r="P233" s="5"/>
      <c r="Q233" s="9">
        <f t="shared" si="94"/>
        <v>19804.917401894687</v>
      </c>
      <c r="R233" s="5"/>
      <c r="S233" s="5"/>
      <c r="T233" s="8">
        <f t="shared" si="79"/>
        <v>0.01</v>
      </c>
      <c r="U233" s="8">
        <f t="shared" si="80"/>
        <v>0.01</v>
      </c>
      <c r="W233">
        <f t="shared" si="81"/>
        <v>6089193.6421397412</v>
      </c>
      <c r="X233" s="5">
        <f t="shared" si="82"/>
        <v>4396172.0084778219</v>
      </c>
    </row>
    <row r="234" spans="1:24" x14ac:dyDescent="0.35">
      <c r="A234">
        <v>230</v>
      </c>
      <c r="B234" s="5">
        <f t="shared" ref="B234:B264" si="96">B233+G233-(I233/0.8)+I233-K233</f>
        <v>1195962790.440191</v>
      </c>
      <c r="C234" s="6">
        <f t="shared" si="92"/>
        <v>1.2E-2</v>
      </c>
      <c r="D234" s="7">
        <f t="shared" si="90"/>
        <v>0.06</v>
      </c>
      <c r="E234" s="5">
        <f t="shared" si="91"/>
        <v>71757767.426411465</v>
      </c>
      <c r="F234" s="5">
        <f t="shared" si="93"/>
        <v>94020717.629396826</v>
      </c>
      <c r="G234" s="5">
        <f t="shared" si="95"/>
        <v>70515538.222047627</v>
      </c>
      <c r="I234" s="5">
        <f t="shared" si="83"/>
        <v>7566293.6644941112</v>
      </c>
      <c r="J234" s="5">
        <f t="shared" si="86"/>
        <v>23505179.407349207</v>
      </c>
      <c r="K234" s="5">
        <f t="shared" si="87"/>
        <v>1891573.4161235278</v>
      </c>
      <c r="L234" s="5">
        <f t="shared" si="88"/>
        <v>25396752.823472735</v>
      </c>
      <c r="M234" s="5">
        <f t="shared" si="89"/>
        <v>480548253.50073403</v>
      </c>
      <c r="N234" s="5">
        <f t="shared" si="84"/>
        <v>0</v>
      </c>
      <c r="O234" s="5">
        <f t="shared" si="85"/>
        <v>0</v>
      </c>
      <c r="P234" s="5"/>
      <c r="Q234" s="9">
        <f t="shared" si="94"/>
        <v>20909.993157992551</v>
      </c>
      <c r="R234" s="5"/>
      <c r="S234" s="5"/>
      <c r="T234" s="8">
        <f t="shared" si="79"/>
        <v>0.01</v>
      </c>
      <c r="U234" s="8">
        <f t="shared" si="80"/>
        <v>0.01</v>
      </c>
      <c r="W234">
        <f t="shared" si="81"/>
        <v>6428958.7174145207</v>
      </c>
      <c r="X234" s="5">
        <f t="shared" si="82"/>
        <v>4641469.7878467469</v>
      </c>
    </row>
    <row r="235" spans="1:24" x14ac:dyDescent="0.35">
      <c r="A235">
        <v>231</v>
      </c>
      <c r="B235" s="5">
        <f t="shared" si="96"/>
        <v>1262695181.8299913</v>
      </c>
      <c r="C235" s="6">
        <f t="shared" si="92"/>
        <v>1.2E-2</v>
      </c>
      <c r="D235" s="7">
        <f t="shared" si="90"/>
        <v>0.06</v>
      </c>
      <c r="E235" s="5">
        <f t="shared" si="91"/>
        <v>75761710.909799471</v>
      </c>
      <c r="F235" s="5">
        <f t="shared" si="93"/>
        <v>99266890.317148685</v>
      </c>
      <c r="G235" s="5">
        <f t="shared" si="95"/>
        <v>74450167.737861514</v>
      </c>
      <c r="I235" s="5">
        <f t="shared" si="83"/>
        <v>7988478.0387883084</v>
      </c>
      <c r="J235" s="5">
        <f t="shared" si="86"/>
        <v>24816722.579287171</v>
      </c>
      <c r="K235" s="5">
        <f t="shared" si="87"/>
        <v>1997119.5096970771</v>
      </c>
      <c r="L235" s="5">
        <f t="shared" si="88"/>
        <v>26813842.088984247</v>
      </c>
      <c r="M235" s="5">
        <f t="shared" si="89"/>
        <v>507362095.58971828</v>
      </c>
      <c r="N235" s="5">
        <f t="shared" si="84"/>
        <v>0</v>
      </c>
      <c r="O235" s="5">
        <f t="shared" si="85"/>
        <v>0</v>
      </c>
      <c r="P235" s="5"/>
      <c r="Q235" s="9">
        <f t="shared" si="94"/>
        <v>22076.729986597031</v>
      </c>
      <c r="R235" s="5"/>
      <c r="S235" s="5"/>
      <c r="T235" s="8">
        <f t="shared" si="79"/>
        <v>0.01</v>
      </c>
      <c r="U235" s="8">
        <f t="shared" si="80"/>
        <v>0.01</v>
      </c>
      <c r="W235">
        <f t="shared" si="81"/>
        <v>6787682.0202986272</v>
      </c>
      <c r="X235" s="5">
        <f t="shared" si="82"/>
        <v>4900454.7030726224</v>
      </c>
    </row>
    <row r="236" spans="1:24" x14ac:dyDescent="0.35">
      <c r="A236">
        <v>232</v>
      </c>
      <c r="B236" s="5">
        <f t="shared" si="96"/>
        <v>1333151110.5484591</v>
      </c>
      <c r="C236" s="6">
        <f t="shared" si="92"/>
        <v>1.2E-2</v>
      </c>
      <c r="D236" s="7">
        <f t="shared" si="90"/>
        <v>0.06</v>
      </c>
      <c r="E236" s="5">
        <f t="shared" si="91"/>
        <v>79989066.63290754</v>
      </c>
      <c r="F236" s="5">
        <f t="shared" si="93"/>
        <v>104805789.21219471</v>
      </c>
      <c r="G236" s="5">
        <f t="shared" si="95"/>
        <v>78604341.909146041</v>
      </c>
      <c r="I236" s="5">
        <f t="shared" si="83"/>
        <v>8434219.4778933171</v>
      </c>
      <c r="J236" s="5">
        <f t="shared" si="86"/>
        <v>26201447.303048678</v>
      </c>
      <c r="K236" s="5">
        <f t="shared" si="87"/>
        <v>2108554.8694733293</v>
      </c>
      <c r="L236" s="5">
        <f t="shared" si="88"/>
        <v>28310002.172522008</v>
      </c>
      <c r="M236" s="5">
        <f t="shared" si="89"/>
        <v>535672097.76224029</v>
      </c>
      <c r="N236" s="5">
        <f t="shared" si="84"/>
        <v>0</v>
      </c>
      <c r="O236" s="5">
        <f t="shared" si="85"/>
        <v>0</v>
      </c>
      <c r="P236" s="5"/>
      <c r="Q236" s="9">
        <f t="shared" si="94"/>
        <v>23308.568455376451</v>
      </c>
      <c r="R236" s="5"/>
      <c r="S236" s="5"/>
      <c r="T236" s="8">
        <f t="shared" si="79"/>
        <v>0.01</v>
      </c>
      <c r="U236" s="8">
        <f t="shared" si="80"/>
        <v>0.01</v>
      </c>
      <c r="W236">
        <f t="shared" si="81"/>
        <v>7166421.383498353</v>
      </c>
      <c r="X236" s="5">
        <f t="shared" si="82"/>
        <v>5173890.4697658354</v>
      </c>
    </row>
    <row r="237" spans="1:24" x14ac:dyDescent="0.35">
      <c r="A237">
        <v>233</v>
      </c>
      <c r="B237" s="5">
        <f t="shared" si="96"/>
        <v>1407538342.7186587</v>
      </c>
      <c r="C237" s="6">
        <f t="shared" si="92"/>
        <v>1.2E-2</v>
      </c>
      <c r="D237" s="7">
        <f t="shared" si="90"/>
        <v>0.06</v>
      </c>
      <c r="E237" s="5">
        <f t="shared" si="91"/>
        <v>84452300.563119516</v>
      </c>
      <c r="F237" s="5">
        <f t="shared" si="93"/>
        <v>110653747.86616817</v>
      </c>
      <c r="G237" s="5">
        <f t="shared" si="95"/>
        <v>82990310.899626136</v>
      </c>
      <c r="I237" s="5">
        <f t="shared" si="83"/>
        <v>8904832.4205665532</v>
      </c>
      <c r="J237" s="5">
        <f t="shared" si="86"/>
        <v>27663436.966542043</v>
      </c>
      <c r="K237" s="5">
        <f t="shared" si="87"/>
        <v>2226208.1051416383</v>
      </c>
      <c r="L237" s="5">
        <f t="shared" si="88"/>
        <v>29889645.071683683</v>
      </c>
      <c r="M237" s="5">
        <f t="shared" si="89"/>
        <v>565561742.83392394</v>
      </c>
      <c r="N237" s="5">
        <f t="shared" si="84"/>
        <v>0</v>
      </c>
      <c r="O237" s="5">
        <f t="shared" si="85"/>
        <v>0</v>
      </c>
      <c r="P237" s="5"/>
      <c r="Q237" s="9">
        <f t="shared" si="94"/>
        <v>24609.141109019565</v>
      </c>
      <c r="R237" s="5"/>
      <c r="S237" s="5"/>
      <c r="T237" s="8">
        <f t="shared" si="79"/>
        <v>0.01</v>
      </c>
      <c r="U237" s="8">
        <f t="shared" si="80"/>
        <v>0.01</v>
      </c>
      <c r="W237">
        <f t="shared" si="81"/>
        <v>7566293.6644941112</v>
      </c>
      <c r="X237" s="5">
        <f t="shared" si="82"/>
        <v>5462583.4175291248</v>
      </c>
    </row>
    <row r="238" spans="1:24" x14ac:dyDescent="0.35">
      <c r="A238">
        <v>234</v>
      </c>
      <c r="B238" s="5">
        <f t="shared" si="96"/>
        <v>1486076237.4080014</v>
      </c>
      <c r="C238" s="6">
        <f t="shared" si="92"/>
        <v>1.2E-2</v>
      </c>
      <c r="D238" s="7">
        <f t="shared" si="90"/>
        <v>0.06</v>
      </c>
      <c r="E238" s="5">
        <f t="shared" si="91"/>
        <v>89164574.244480088</v>
      </c>
      <c r="F238" s="5">
        <f t="shared" si="93"/>
        <v>116828011.21102214</v>
      </c>
      <c r="G238" s="5">
        <f t="shared" si="95"/>
        <v>87621008.408266604</v>
      </c>
      <c r="I238" s="5">
        <f t="shared" si="83"/>
        <v>9401704.6485810485</v>
      </c>
      <c r="J238" s="5">
        <f t="shared" si="86"/>
        <v>29207002.802755535</v>
      </c>
      <c r="K238" s="5">
        <f t="shared" si="87"/>
        <v>2350426.1621452621</v>
      </c>
      <c r="L238" s="5">
        <f t="shared" si="88"/>
        <v>31557428.964900795</v>
      </c>
      <c r="M238" s="5">
        <f t="shared" si="89"/>
        <v>597119171.79882479</v>
      </c>
      <c r="N238" s="5">
        <f t="shared" si="84"/>
        <v>0</v>
      </c>
      <c r="O238" s="5">
        <f t="shared" si="85"/>
        <v>0</v>
      </c>
      <c r="P238" s="5"/>
      <c r="Q238" s="9">
        <f t="shared" si="94"/>
        <v>25982.283181101655</v>
      </c>
      <c r="R238" s="5"/>
      <c r="S238" s="5"/>
      <c r="T238" s="8">
        <f t="shared" ref="T238:T264" si="97">IF(B238&gt;2499.99,F$2,U238)</f>
        <v>0.01</v>
      </c>
      <c r="U238" s="8">
        <f t="shared" ref="U238:U264" si="98">IF(B238&lt;2500,E$2,T238)</f>
        <v>0.01</v>
      </c>
      <c r="W238">
        <f t="shared" ref="W238:W264" si="99">IF(G198&gt;2499.99,G198*0.8,X244)</f>
        <v>7988478.0387883084</v>
      </c>
      <c r="X238" s="5">
        <f t="shared" ref="X238:X264" si="100">G192*0.8</f>
        <v>5767384.8674085084</v>
      </c>
    </row>
    <row r="239" spans="1:24" x14ac:dyDescent="0.35">
      <c r="A239">
        <v>235</v>
      </c>
      <c r="B239" s="5">
        <f t="shared" si="96"/>
        <v>1568996393.4919772</v>
      </c>
      <c r="C239" s="6">
        <f t="shared" si="92"/>
        <v>1.2E-2</v>
      </c>
      <c r="D239" s="7">
        <f t="shared" si="90"/>
        <v>0.06</v>
      </c>
      <c r="E239" s="5">
        <f t="shared" si="91"/>
        <v>94139783.609518632</v>
      </c>
      <c r="F239" s="5">
        <f t="shared" si="93"/>
        <v>123346786.41227418</v>
      </c>
      <c r="G239" s="5">
        <f t="shared" si="95"/>
        <v>92510089.809205636</v>
      </c>
      <c r="I239" s="5">
        <f t="shared" si="83"/>
        <v>9926301.3787789792</v>
      </c>
      <c r="J239" s="5">
        <f t="shared" si="86"/>
        <v>30836696.603068545</v>
      </c>
      <c r="K239" s="5">
        <f t="shared" si="87"/>
        <v>2481575.3446947448</v>
      </c>
      <c r="L239" s="5">
        <f t="shared" si="88"/>
        <v>33318271.94776329</v>
      </c>
      <c r="M239" s="5">
        <f t="shared" si="89"/>
        <v>630437443.74658811</v>
      </c>
      <c r="N239" s="5">
        <f t="shared" si="84"/>
        <v>0</v>
      </c>
      <c r="O239" s="5">
        <f t="shared" si="85"/>
        <v>0</v>
      </c>
      <c r="P239" s="5"/>
      <c r="Q239" s="9">
        <f t="shared" si="94"/>
        <v>27432.043903658443</v>
      </c>
      <c r="R239" s="5"/>
      <c r="S239" s="5"/>
      <c r="T239" s="8">
        <f t="shared" si="97"/>
        <v>0.01</v>
      </c>
      <c r="U239" s="8">
        <f t="shared" si="98"/>
        <v>0.01</v>
      </c>
      <c r="W239">
        <f t="shared" si="99"/>
        <v>8434219.4778933171</v>
      </c>
      <c r="X239" s="5">
        <f t="shared" si="100"/>
        <v>6089193.6421397412</v>
      </c>
    </row>
    <row r="240" spans="1:24" x14ac:dyDescent="0.35">
      <c r="A240">
        <v>236</v>
      </c>
      <c r="B240" s="5">
        <f t="shared" si="96"/>
        <v>1656543332.611793</v>
      </c>
      <c r="C240" s="6">
        <f t="shared" si="92"/>
        <v>1.2E-2</v>
      </c>
      <c r="D240" s="7">
        <f t="shared" si="90"/>
        <v>0.06</v>
      </c>
      <c r="E240" s="5">
        <f t="shared" si="91"/>
        <v>99392599.956707582</v>
      </c>
      <c r="F240" s="5">
        <f t="shared" si="93"/>
        <v>130229296.55977614</v>
      </c>
      <c r="G240" s="5">
        <f t="shared" si="95"/>
        <v>97671972.41983211</v>
      </c>
      <c r="I240" s="5">
        <f t="shared" si="83"/>
        <v>10480169.584503859</v>
      </c>
      <c r="J240" s="5">
        <f t="shared" si="86"/>
        <v>32557324.139944036</v>
      </c>
      <c r="K240" s="5">
        <f t="shared" si="87"/>
        <v>2620042.3961259648</v>
      </c>
      <c r="L240" s="5">
        <f t="shared" si="88"/>
        <v>35177366.536070004</v>
      </c>
      <c r="M240" s="5">
        <f t="shared" si="89"/>
        <v>665614810.2826581</v>
      </c>
      <c r="N240" s="5">
        <f t="shared" si="84"/>
        <v>0</v>
      </c>
      <c r="O240" s="5">
        <f t="shared" si="85"/>
        <v>0</v>
      </c>
      <c r="P240" s="5"/>
      <c r="Q240" s="9">
        <f t="shared" si="94"/>
        <v>28962.698448030969</v>
      </c>
      <c r="R240" s="5"/>
      <c r="S240" s="5"/>
      <c r="T240" s="8">
        <f t="shared" si="97"/>
        <v>0.01</v>
      </c>
      <c r="U240" s="8">
        <f t="shared" si="98"/>
        <v>0.01</v>
      </c>
      <c r="W240">
        <f t="shared" si="99"/>
        <v>8904832.4205665532</v>
      </c>
      <c r="X240" s="5">
        <f t="shared" si="100"/>
        <v>6428958.7174145207</v>
      </c>
    </row>
    <row r="241" spans="1:24" x14ac:dyDescent="0.35">
      <c r="A241">
        <v>237</v>
      </c>
      <c r="B241" s="5">
        <f t="shared" si="96"/>
        <v>1748975220.2393732</v>
      </c>
      <c r="C241" s="6">
        <f t="shared" si="92"/>
        <v>1.2E-2</v>
      </c>
      <c r="D241" s="7">
        <f t="shared" si="90"/>
        <v>0.06</v>
      </c>
      <c r="E241" s="5">
        <f t="shared" si="91"/>
        <v>104938513.21436238</v>
      </c>
      <c r="F241" s="5">
        <f t="shared" si="93"/>
        <v>137495837.3543064</v>
      </c>
      <c r="G241" s="5">
        <f t="shared" si="95"/>
        <v>103121878.0157298</v>
      </c>
      <c r="I241" s="5">
        <f t="shared" si="83"/>
        <v>11064942.557338802</v>
      </c>
      <c r="J241" s="5">
        <f t="shared" si="86"/>
        <v>34373959.3385766</v>
      </c>
      <c r="K241" s="5">
        <f t="shared" si="87"/>
        <v>2766235.6393347005</v>
      </c>
      <c r="L241" s="5">
        <f t="shared" si="88"/>
        <v>37140194.977911301</v>
      </c>
      <c r="M241" s="5">
        <f t="shared" si="89"/>
        <v>702755005.26056945</v>
      </c>
      <c r="N241" s="5">
        <f t="shared" si="84"/>
        <v>0</v>
      </c>
      <c r="O241" s="5">
        <f t="shared" si="85"/>
        <v>0</v>
      </c>
      <c r="P241" s="5"/>
      <c r="Q241" s="9">
        <f t="shared" si="94"/>
        <v>30578.760531813637</v>
      </c>
      <c r="R241" s="5"/>
      <c r="S241" s="5"/>
      <c r="T241" s="8">
        <f t="shared" si="97"/>
        <v>0.01</v>
      </c>
      <c r="U241" s="8">
        <f t="shared" si="98"/>
        <v>0.01</v>
      </c>
      <c r="W241">
        <f t="shared" si="99"/>
        <v>9401704.6485810485</v>
      </c>
      <c r="X241" s="5">
        <f t="shared" si="100"/>
        <v>6787682.0202986272</v>
      </c>
    </row>
    <row r="242" spans="1:24" x14ac:dyDescent="0.35">
      <c r="A242">
        <v>238</v>
      </c>
      <c r="B242" s="5">
        <f t="shared" si="96"/>
        <v>1846564626.9764338</v>
      </c>
      <c r="C242" s="6">
        <f t="shared" si="92"/>
        <v>1.2E-2</v>
      </c>
      <c r="D242" s="7">
        <f t="shared" si="90"/>
        <v>0.06</v>
      </c>
      <c r="E242" s="5">
        <f t="shared" si="91"/>
        <v>110793877.61858602</v>
      </c>
      <c r="F242" s="5">
        <f t="shared" si="93"/>
        <v>145167836.95716262</v>
      </c>
      <c r="G242" s="5">
        <f t="shared" si="95"/>
        <v>108875877.71787196</v>
      </c>
      <c r="I242" s="5">
        <f t="shared" si="83"/>
        <v>11682344.723069541</v>
      </c>
      <c r="J242" s="5">
        <f t="shared" si="86"/>
        <v>36291959.239290655</v>
      </c>
      <c r="K242" s="5">
        <f t="shared" si="87"/>
        <v>2920586.1807673853</v>
      </c>
      <c r="L242" s="5">
        <f t="shared" si="88"/>
        <v>39212545.420058042</v>
      </c>
      <c r="M242" s="5">
        <f t="shared" si="89"/>
        <v>741967550.68062747</v>
      </c>
      <c r="N242" s="5">
        <f t="shared" si="84"/>
        <v>0</v>
      </c>
      <c r="O242" s="5">
        <f t="shared" si="85"/>
        <v>0</v>
      </c>
      <c r="P242" s="5"/>
      <c r="Q242" s="9">
        <f t="shared" si="94"/>
        <v>32284.995729181119</v>
      </c>
      <c r="R242" s="5"/>
      <c r="S242" s="5"/>
      <c r="T242" s="8">
        <f t="shared" si="97"/>
        <v>0.01</v>
      </c>
      <c r="U242" s="8">
        <f t="shared" si="98"/>
        <v>0.01</v>
      </c>
      <c r="W242">
        <f t="shared" si="99"/>
        <v>9926301.3787789792</v>
      </c>
      <c r="X242" s="5">
        <f t="shared" si="100"/>
        <v>7166421.383498353</v>
      </c>
    </row>
    <row r="243" spans="1:24" x14ac:dyDescent="0.35">
      <c r="A243">
        <v>239</v>
      </c>
      <c r="B243" s="5">
        <f t="shared" si="96"/>
        <v>1949599332.3327708</v>
      </c>
      <c r="C243" s="6">
        <f t="shared" si="92"/>
        <v>1.2E-2</v>
      </c>
      <c r="D243" s="7">
        <f t="shared" si="90"/>
        <v>0.06</v>
      </c>
      <c r="E243" s="5">
        <f t="shared" si="91"/>
        <v>116975959.93996625</v>
      </c>
      <c r="F243" s="5">
        <f t="shared" si="93"/>
        <v>153267919.17925692</v>
      </c>
      <c r="G243" s="5">
        <f t="shared" si="95"/>
        <v>114950939.38444269</v>
      </c>
      <c r="I243" s="5">
        <f t="shared" ref="I243:I264" si="101">IF((D243=6%)*(A243&gt;36),G206*0.8,N243)</f>
        <v>12334196.727329239</v>
      </c>
      <c r="J243" s="5">
        <f t="shared" si="86"/>
        <v>38316979.794814229</v>
      </c>
      <c r="K243" s="5">
        <f t="shared" si="87"/>
        <v>3083549.1818323098</v>
      </c>
      <c r="L243" s="5">
        <f t="shared" si="88"/>
        <v>41400528.976646543</v>
      </c>
      <c r="M243" s="5">
        <f t="shared" si="89"/>
        <v>783368079.65727401</v>
      </c>
      <c r="N243" s="5">
        <f t="shared" ref="N243:N264" si="102">IF((D243=5%)*(A243&gt;39),G203*0.8,O243)</f>
        <v>0</v>
      </c>
      <c r="O243" s="5">
        <f t="shared" ref="O243:O264" si="103">IF((D243=4%)*(A243&gt;45),G197*0.8,0)</f>
        <v>0</v>
      </c>
      <c r="P243" s="5"/>
      <c r="Q243" s="9">
        <f t="shared" si="94"/>
        <v>34086.435524105655</v>
      </c>
      <c r="R243" s="5"/>
      <c r="S243" s="5"/>
      <c r="T243" s="8">
        <f t="shared" si="97"/>
        <v>0.01</v>
      </c>
      <c r="U243" s="8">
        <f t="shared" si="98"/>
        <v>0.01</v>
      </c>
      <c r="W243">
        <f t="shared" si="99"/>
        <v>10480169.584503859</v>
      </c>
      <c r="X243" s="5">
        <f t="shared" si="100"/>
        <v>7566293.6644941112</v>
      </c>
    </row>
    <row r="244" spans="1:24" x14ac:dyDescent="0.35">
      <c r="A244">
        <v>240</v>
      </c>
      <c r="B244" s="5">
        <f t="shared" si="96"/>
        <v>2058383173.353549</v>
      </c>
      <c r="C244" s="6">
        <f t="shared" si="92"/>
        <v>1.2E-2</v>
      </c>
      <c r="D244" s="7">
        <f t="shared" si="90"/>
        <v>0.06</v>
      </c>
      <c r="E244" s="5">
        <f t="shared" si="91"/>
        <v>123502990.40121293</v>
      </c>
      <c r="F244" s="5">
        <f t="shared" si="93"/>
        <v>161819970.19602716</v>
      </c>
      <c r="G244" s="5">
        <f t="shared" si="95"/>
        <v>121364977.64702037</v>
      </c>
      <c r="I244" s="5">
        <f t="shared" si="101"/>
        <v>13022420.804265186</v>
      </c>
      <c r="J244" s="5">
        <f t="shared" ref="J244:J264" si="104">IF(G244&gt;0,F244*(100%-I$2),0)</f>
        <v>40454992.54900679</v>
      </c>
      <c r="K244" s="5">
        <f t="shared" ref="K244:K264" si="105">I244*(100%-I$2)</f>
        <v>3255605.2010662965</v>
      </c>
      <c r="L244" s="5">
        <f t="shared" ref="L244:L264" si="106">K244+J244</f>
        <v>43710597.75007309</v>
      </c>
      <c r="M244" s="5">
        <f t="shared" ref="M244:M264" si="107">L244+M243</f>
        <v>827078677.40734708</v>
      </c>
      <c r="N244" s="5">
        <f t="shared" si="102"/>
        <v>0</v>
      </c>
      <c r="O244" s="5">
        <f t="shared" si="103"/>
        <v>0</v>
      </c>
      <c r="P244" s="5"/>
      <c r="Q244" s="9">
        <f t="shared" si="94"/>
        <v>35988.392147560175</v>
      </c>
      <c r="R244" s="5"/>
      <c r="S244" s="5"/>
      <c r="T244" s="8">
        <f t="shared" si="97"/>
        <v>0.01</v>
      </c>
      <c r="U244" s="8">
        <f t="shared" si="98"/>
        <v>0.01</v>
      </c>
      <c r="W244">
        <f t="shared" si="99"/>
        <v>11064942.557338802</v>
      </c>
      <c r="X244" s="5">
        <f t="shared" si="100"/>
        <v>7988478.0387883084</v>
      </c>
    </row>
    <row r="245" spans="1:24" x14ac:dyDescent="0.35">
      <c r="A245">
        <v>241</v>
      </c>
      <c r="B245" s="5">
        <f t="shared" si="96"/>
        <v>2173236940.5984364</v>
      </c>
      <c r="C245" s="6">
        <f t="shared" si="92"/>
        <v>1.2E-2</v>
      </c>
      <c r="D245" s="7">
        <f t="shared" si="90"/>
        <v>0.06</v>
      </c>
      <c r="E245" s="5">
        <f t="shared" si="91"/>
        <v>130394216.43590617</v>
      </c>
      <c r="F245" s="5">
        <f t="shared" si="93"/>
        <v>170849208.98491296</v>
      </c>
      <c r="G245" s="5">
        <f t="shared" si="95"/>
        <v>128136906.73868471</v>
      </c>
      <c r="I245" s="5">
        <f t="shared" si="101"/>
        <v>13749046.444500173</v>
      </c>
      <c r="J245" s="5">
        <f t="shared" si="104"/>
        <v>42712302.24622824</v>
      </c>
      <c r="K245" s="5">
        <f t="shared" si="105"/>
        <v>3437261.6111250431</v>
      </c>
      <c r="L245" s="5">
        <f t="shared" si="106"/>
        <v>46149563.857353285</v>
      </c>
      <c r="M245" s="5">
        <f t="shared" si="107"/>
        <v>873228241.26470041</v>
      </c>
      <c r="N245" s="5">
        <f t="shared" si="102"/>
        <v>0</v>
      </c>
      <c r="O245" s="5">
        <f t="shared" si="103"/>
        <v>0</v>
      </c>
      <c r="P245" s="5"/>
      <c r="Q245" s="9">
        <f t="shared" si="94"/>
        <v>37996.474242554206</v>
      </c>
      <c r="R245" s="5"/>
      <c r="S245" s="5"/>
      <c r="T245" s="8">
        <f t="shared" si="97"/>
        <v>0.01</v>
      </c>
      <c r="U245" s="8">
        <f t="shared" si="98"/>
        <v>0.01</v>
      </c>
      <c r="W245">
        <f t="shared" si="99"/>
        <v>11682344.723069541</v>
      </c>
      <c r="X245" s="5">
        <f t="shared" si="100"/>
        <v>8434219.4778933171</v>
      </c>
    </row>
    <row r="246" spans="1:24" x14ac:dyDescent="0.35">
      <c r="A246">
        <v>242</v>
      </c>
      <c r="B246" s="5">
        <f t="shared" si="96"/>
        <v>2294499324.1148705</v>
      </c>
      <c r="C246" s="6">
        <f t="shared" si="92"/>
        <v>1.2E-2</v>
      </c>
      <c r="D246" s="7">
        <f t="shared" si="90"/>
        <v>0.06</v>
      </c>
      <c r="E246" s="5">
        <f t="shared" si="91"/>
        <v>137669959.44689223</v>
      </c>
      <c r="F246" s="5">
        <f t="shared" si="93"/>
        <v>180382261.69312048</v>
      </c>
      <c r="G246" s="5">
        <f t="shared" si="95"/>
        <v>135286696.26984036</v>
      </c>
      <c r="I246" s="5">
        <f t="shared" si="101"/>
        <v>14516216.380442478</v>
      </c>
      <c r="J246" s="5">
        <f t="shared" si="104"/>
        <v>45095565.42328012</v>
      </c>
      <c r="K246" s="5">
        <f t="shared" si="105"/>
        <v>3629054.0951106194</v>
      </c>
      <c r="L246" s="5">
        <f t="shared" si="106"/>
        <v>48724619.518390737</v>
      </c>
      <c r="M246" s="5">
        <f t="shared" si="107"/>
        <v>921952860.78309119</v>
      </c>
      <c r="N246" s="5">
        <f t="shared" si="102"/>
        <v>0</v>
      </c>
      <c r="O246" s="5">
        <f t="shared" si="103"/>
        <v>0</v>
      </c>
      <c r="P246" s="5"/>
      <c r="Q246" s="9">
        <f t="shared" si="94"/>
        <v>40116.603403475041</v>
      </c>
      <c r="R246" s="5"/>
      <c r="S246" s="5"/>
      <c r="T246" s="8">
        <f t="shared" si="97"/>
        <v>0.01</v>
      </c>
      <c r="U246" s="8">
        <f t="shared" si="98"/>
        <v>0.01</v>
      </c>
      <c r="W246">
        <f t="shared" si="99"/>
        <v>12334196.727329239</v>
      </c>
      <c r="X246" s="5">
        <f t="shared" si="100"/>
        <v>8904832.4205665532</v>
      </c>
    </row>
    <row r="247" spans="1:24" x14ac:dyDescent="0.35">
      <c r="A247">
        <v>243</v>
      </c>
      <c r="B247" s="5">
        <f t="shared" si="96"/>
        <v>2422527912.19449</v>
      </c>
      <c r="C247" s="6">
        <f t="shared" si="92"/>
        <v>1.2E-2</v>
      </c>
      <c r="D247" s="7">
        <f t="shared" si="90"/>
        <v>0.06</v>
      </c>
      <c r="E247" s="5">
        <f t="shared" si="91"/>
        <v>145351674.7316694</v>
      </c>
      <c r="F247" s="5">
        <f t="shared" si="93"/>
        <v>190447240.15494955</v>
      </c>
      <c r="G247" s="5">
        <f t="shared" si="95"/>
        <v>142835430.11621216</v>
      </c>
      <c r="I247" s="5">
        <f t="shared" si="101"/>
        <v>15326192.904714946</v>
      </c>
      <c r="J247" s="5">
        <f t="shared" si="104"/>
        <v>47611810.038737386</v>
      </c>
      <c r="K247" s="5">
        <f t="shared" si="105"/>
        <v>3831548.2261787364</v>
      </c>
      <c r="L247" s="5">
        <f t="shared" si="106"/>
        <v>51443358.264916122</v>
      </c>
      <c r="M247" s="5">
        <f t="shared" si="107"/>
        <v>973396219.04800725</v>
      </c>
      <c r="N247" s="5">
        <f t="shared" si="102"/>
        <v>0</v>
      </c>
      <c r="O247" s="5">
        <f t="shared" si="103"/>
        <v>0</v>
      </c>
      <c r="P247" s="5"/>
      <c r="Q247" s="9">
        <f t="shared" si="94"/>
        <v>42355.031638114269</v>
      </c>
      <c r="R247" s="5"/>
      <c r="S247" s="5"/>
      <c r="T247" s="8">
        <f t="shared" si="97"/>
        <v>0.01</v>
      </c>
      <c r="U247" s="8">
        <f t="shared" si="98"/>
        <v>0.01</v>
      </c>
      <c r="W247">
        <f t="shared" si="99"/>
        <v>13022420.804265186</v>
      </c>
      <c r="X247" s="5">
        <f t="shared" si="100"/>
        <v>9401704.6485810485</v>
      </c>
    </row>
    <row r="248" spans="1:24" x14ac:dyDescent="0.35">
      <c r="A248">
        <v>244</v>
      </c>
      <c r="B248" s="5">
        <f t="shared" si="96"/>
        <v>2557700245.858345</v>
      </c>
      <c r="C248" s="6">
        <f t="shared" si="92"/>
        <v>1.2E-2</v>
      </c>
      <c r="D248" s="7">
        <f t="shared" si="90"/>
        <v>0.06</v>
      </c>
      <c r="E248" s="5">
        <f t="shared" si="91"/>
        <v>153462014.7515007</v>
      </c>
      <c r="F248" s="5">
        <f t="shared" si="93"/>
        <v>201073824.79023811</v>
      </c>
      <c r="G248" s="5">
        <f t="shared" si="95"/>
        <v>150805368.59267858</v>
      </c>
      <c r="I248" s="5">
        <f t="shared" si="101"/>
        <v>16181364.541731788</v>
      </c>
      <c r="J248" s="5">
        <f t="shared" si="104"/>
        <v>50268456.197559528</v>
      </c>
      <c r="K248" s="5">
        <f t="shared" si="105"/>
        <v>4045341.135432947</v>
      </c>
      <c r="L248" s="5">
        <f t="shared" si="106"/>
        <v>54313797.332992472</v>
      </c>
      <c r="M248" s="5">
        <f t="shared" si="107"/>
        <v>1027710016.3809997</v>
      </c>
      <c r="N248" s="5">
        <f t="shared" si="102"/>
        <v>0</v>
      </c>
      <c r="O248" s="5">
        <f t="shared" si="103"/>
        <v>0</v>
      </c>
      <c r="P248" s="5"/>
      <c r="Q248" s="9">
        <f t="shared" si="94"/>
        <v>44718.359804163803</v>
      </c>
      <c r="R248" s="5"/>
      <c r="S248" s="5"/>
      <c r="T248" s="8">
        <f t="shared" si="97"/>
        <v>0.01</v>
      </c>
      <c r="U248" s="8">
        <f t="shared" si="98"/>
        <v>0.01</v>
      </c>
      <c r="W248">
        <f t="shared" si="99"/>
        <v>13749046.444500173</v>
      </c>
      <c r="X248" s="5">
        <f t="shared" si="100"/>
        <v>9926301.3787789792</v>
      </c>
    </row>
    <row r="249" spans="1:24" x14ac:dyDescent="0.35">
      <c r="A249">
        <v>245</v>
      </c>
      <c r="B249" s="5">
        <f t="shared" si="96"/>
        <v>2700414932.1801581</v>
      </c>
      <c r="C249" s="6">
        <f t="shared" si="92"/>
        <v>1.2E-2</v>
      </c>
      <c r="D249" s="7">
        <f t="shared" si="90"/>
        <v>0.06</v>
      </c>
      <c r="E249" s="5">
        <f t="shared" si="91"/>
        <v>162024895.93080947</v>
      </c>
      <c r="F249" s="5">
        <f t="shared" si="93"/>
        <v>212293352.128369</v>
      </c>
      <c r="G249" s="5">
        <f t="shared" si="95"/>
        <v>159220014.09627676</v>
      </c>
      <c r="I249" s="5">
        <f t="shared" si="101"/>
        <v>17084253.090783607</v>
      </c>
      <c r="J249" s="5">
        <f t="shared" si="104"/>
        <v>53073338.032092251</v>
      </c>
      <c r="K249" s="5">
        <f t="shared" si="105"/>
        <v>4271063.2726959018</v>
      </c>
      <c r="L249" s="5">
        <f t="shared" si="106"/>
        <v>57344401.30478815</v>
      </c>
      <c r="M249" s="5">
        <f t="shared" si="107"/>
        <v>1085054417.6857879</v>
      </c>
      <c r="N249" s="5">
        <f t="shared" si="102"/>
        <v>0</v>
      </c>
      <c r="O249" s="5">
        <f t="shared" si="103"/>
        <v>0</v>
      </c>
      <c r="P249" s="5"/>
      <c r="Q249" s="9">
        <f t="shared" si="94"/>
        <v>47213.557074275574</v>
      </c>
      <c r="R249" s="5"/>
      <c r="S249" s="5"/>
      <c r="T249" s="8">
        <f t="shared" si="97"/>
        <v>0.01</v>
      </c>
      <c r="U249" s="8">
        <f t="shared" si="98"/>
        <v>0.01</v>
      </c>
      <c r="W249">
        <f t="shared" si="99"/>
        <v>14516216.380442478</v>
      </c>
      <c r="X249" s="5">
        <f t="shared" si="100"/>
        <v>10480169.584503859</v>
      </c>
    </row>
    <row r="250" spans="1:24" x14ac:dyDescent="0.35">
      <c r="A250">
        <v>246</v>
      </c>
      <c r="B250" s="5">
        <f t="shared" si="96"/>
        <v>2851092819.7310429</v>
      </c>
      <c r="C250" s="6">
        <f t="shared" si="92"/>
        <v>1.2E-2</v>
      </c>
      <c r="D250" s="7">
        <f t="shared" si="90"/>
        <v>0.06</v>
      </c>
      <c r="E250" s="5">
        <f t="shared" si="91"/>
        <v>171065569.18386257</v>
      </c>
      <c r="F250" s="5">
        <f t="shared" si="93"/>
        <v>224138907.21595478</v>
      </c>
      <c r="G250" s="5">
        <f t="shared" si="95"/>
        <v>168104180.41196609</v>
      </c>
      <c r="I250" s="5">
        <f t="shared" si="101"/>
        <v>18037521.062843051</v>
      </c>
      <c r="J250" s="5">
        <f t="shared" si="104"/>
        <v>56034726.803988695</v>
      </c>
      <c r="K250" s="5">
        <f t="shared" si="105"/>
        <v>4509380.2657107627</v>
      </c>
      <c r="L250" s="5">
        <f t="shared" si="106"/>
        <v>60544107.069699459</v>
      </c>
      <c r="M250" s="5">
        <f t="shared" si="107"/>
        <v>1145598524.7554874</v>
      </c>
      <c r="N250" s="5">
        <f t="shared" si="102"/>
        <v>0</v>
      </c>
      <c r="O250" s="5">
        <f t="shared" si="103"/>
        <v>0</v>
      </c>
      <c r="P250" s="5"/>
      <c r="Q250" s="9">
        <f t="shared" si="94"/>
        <v>49847.981487385885</v>
      </c>
      <c r="R250" s="5"/>
      <c r="S250" s="5"/>
      <c r="T250" s="8">
        <f t="shared" si="97"/>
        <v>0.01</v>
      </c>
      <c r="U250" s="8">
        <f t="shared" si="98"/>
        <v>0.01</v>
      </c>
      <c r="W250">
        <f t="shared" si="99"/>
        <v>15326192.904714946</v>
      </c>
      <c r="X250" s="5">
        <f t="shared" si="100"/>
        <v>11064942.557338802</v>
      </c>
    </row>
    <row r="251" spans="1:24" x14ac:dyDescent="0.35">
      <c r="A251">
        <v>247</v>
      </c>
      <c r="B251" s="5">
        <f t="shared" si="96"/>
        <v>3010178239.6115875</v>
      </c>
      <c r="C251" s="6">
        <f t="shared" si="92"/>
        <v>1.2E-2</v>
      </c>
      <c r="D251" s="7">
        <f t="shared" si="90"/>
        <v>0.06</v>
      </c>
      <c r="E251" s="5">
        <f t="shared" si="91"/>
        <v>180610694.37669525</v>
      </c>
      <c r="F251" s="5">
        <f t="shared" si="93"/>
        <v>236645421.18068397</v>
      </c>
      <c r="G251" s="5">
        <f t="shared" si="95"/>
        <v>177484065.88551298</v>
      </c>
      <c r="I251" s="5">
        <f t="shared" si="101"/>
        <v>19043979.531569686</v>
      </c>
      <c r="J251" s="5">
        <f t="shared" si="104"/>
        <v>59161355.295170993</v>
      </c>
      <c r="K251" s="5">
        <f t="shared" si="105"/>
        <v>4760994.8828924214</v>
      </c>
      <c r="L251" s="5">
        <f t="shared" si="106"/>
        <v>63922350.178063415</v>
      </c>
      <c r="M251" s="5">
        <f t="shared" si="107"/>
        <v>1209520874.9335508</v>
      </c>
      <c r="N251" s="5">
        <f t="shared" si="102"/>
        <v>0</v>
      </c>
      <c r="O251" s="5">
        <f t="shared" si="103"/>
        <v>0</v>
      </c>
      <c r="P251" s="5"/>
      <c r="Q251" s="9">
        <f t="shared" si="94"/>
        <v>52629.40164660554</v>
      </c>
      <c r="R251" s="5"/>
      <c r="S251" s="5"/>
      <c r="T251" s="8">
        <f t="shared" si="97"/>
        <v>0.01</v>
      </c>
      <c r="U251" s="8">
        <f t="shared" si="98"/>
        <v>0.01</v>
      </c>
      <c r="W251">
        <f t="shared" si="99"/>
        <v>16181364.541731788</v>
      </c>
      <c r="X251" s="5">
        <f t="shared" si="100"/>
        <v>11682344.723069541</v>
      </c>
    </row>
    <row r="252" spans="1:24" x14ac:dyDescent="0.35">
      <c r="A252">
        <v>248</v>
      </c>
      <c r="B252" s="5">
        <f t="shared" si="96"/>
        <v>3178140315.7313151</v>
      </c>
      <c r="C252" s="6">
        <f t="shared" si="92"/>
        <v>1.2E-2</v>
      </c>
      <c r="D252" s="7">
        <f t="shared" si="90"/>
        <v>0.06</v>
      </c>
      <c r="E252" s="5">
        <f t="shared" si="91"/>
        <v>190688418.94387889</v>
      </c>
      <c r="F252" s="5">
        <f t="shared" si="93"/>
        <v>249849774.23904988</v>
      </c>
      <c r="G252" s="5">
        <f t="shared" si="95"/>
        <v>187387330.6792874</v>
      </c>
      <c r="I252" s="5">
        <f t="shared" si="101"/>
        <v>20106596.423200227</v>
      </c>
      <c r="J252" s="5">
        <f t="shared" si="104"/>
        <v>62462443.55976247</v>
      </c>
      <c r="K252" s="5">
        <f t="shared" si="105"/>
        <v>5026649.1058000568</v>
      </c>
      <c r="L252" s="5">
        <f t="shared" si="106"/>
        <v>67489092.665562525</v>
      </c>
      <c r="M252" s="5">
        <f t="shared" si="107"/>
        <v>1277009967.5991135</v>
      </c>
      <c r="N252" s="5">
        <f t="shared" si="102"/>
        <v>0</v>
      </c>
      <c r="O252" s="5">
        <f t="shared" si="103"/>
        <v>0</v>
      </c>
      <c r="P252" s="5"/>
      <c r="Q252" s="9">
        <f t="shared" si="94"/>
        <v>55566.019627979811</v>
      </c>
      <c r="R252" s="5"/>
      <c r="S252" s="5"/>
      <c r="T252" s="8">
        <f t="shared" si="97"/>
        <v>0.01</v>
      </c>
      <c r="U252" s="8">
        <f t="shared" si="98"/>
        <v>0.01</v>
      </c>
      <c r="W252">
        <f t="shared" si="99"/>
        <v>17084253.090783607</v>
      </c>
      <c r="X252" s="5">
        <f t="shared" si="100"/>
        <v>12334196.727329239</v>
      </c>
    </row>
    <row r="253" spans="1:24" x14ac:dyDescent="0.35">
      <c r="A253">
        <v>249</v>
      </c>
      <c r="B253" s="5">
        <f t="shared" si="96"/>
        <v>3355474348.1990023</v>
      </c>
      <c r="C253" s="6">
        <f t="shared" si="92"/>
        <v>1.2E-2</v>
      </c>
      <c r="D253" s="7">
        <f t="shared" si="90"/>
        <v>0.06</v>
      </c>
      <c r="E253" s="5">
        <f t="shared" si="91"/>
        <v>201328460.89194012</v>
      </c>
      <c r="F253" s="5">
        <f t="shared" si="93"/>
        <v>263790904.45170262</v>
      </c>
      <c r="G253" s="5">
        <f t="shared" si="95"/>
        <v>197843178.33877698</v>
      </c>
      <c r="I253" s="5">
        <f t="shared" si="101"/>
        <v>21228505.268151134</v>
      </c>
      <c r="J253" s="5">
        <f t="shared" si="104"/>
        <v>65947726.112925656</v>
      </c>
      <c r="K253" s="5">
        <f t="shared" si="105"/>
        <v>5307126.3170377836</v>
      </c>
      <c r="L253" s="5">
        <f t="shared" si="106"/>
        <v>71254852.42996344</v>
      </c>
      <c r="M253" s="5">
        <f t="shared" si="107"/>
        <v>1348264820.0290768</v>
      </c>
      <c r="N253" s="5">
        <f t="shared" si="102"/>
        <v>0</v>
      </c>
      <c r="O253" s="5">
        <f t="shared" si="103"/>
        <v>0</v>
      </c>
      <c r="P253" s="5"/>
      <c r="Q253" s="9">
        <f t="shared" si="94"/>
        <v>58666.495167336565</v>
      </c>
      <c r="R253" s="5"/>
      <c r="S253" s="5"/>
      <c r="T253" s="8">
        <f t="shared" si="97"/>
        <v>0.01</v>
      </c>
      <c r="U253" s="8">
        <f t="shared" si="98"/>
        <v>0.01</v>
      </c>
      <c r="W253">
        <f t="shared" si="99"/>
        <v>18037521.062843051</v>
      </c>
      <c r="X253" s="5">
        <f t="shared" si="100"/>
        <v>13022420.804265186</v>
      </c>
    </row>
    <row r="254" spans="1:24" x14ac:dyDescent="0.35">
      <c r="A254">
        <v>250</v>
      </c>
      <c r="B254" s="5">
        <f t="shared" si="96"/>
        <v>3542703273.9037042</v>
      </c>
      <c r="C254" s="6">
        <f t="shared" si="92"/>
        <v>1.2E-2</v>
      </c>
      <c r="D254" s="7">
        <f t="shared" si="90"/>
        <v>0.06</v>
      </c>
      <c r="E254" s="5">
        <f t="shared" si="91"/>
        <v>212562196.43422225</v>
      </c>
      <c r="F254" s="5">
        <f t="shared" si="93"/>
        <v>278509922.54714787</v>
      </c>
      <c r="G254" s="5">
        <f t="shared" si="95"/>
        <v>208882441.9103609</v>
      </c>
      <c r="I254" s="5">
        <f t="shared" si="101"/>
        <v>22413014.441827282</v>
      </c>
      <c r="J254" s="5">
        <f t="shared" si="104"/>
        <v>69627480.636786968</v>
      </c>
      <c r="K254" s="5">
        <f t="shared" si="105"/>
        <v>5603253.6104568206</v>
      </c>
      <c r="L254" s="5">
        <f t="shared" si="106"/>
        <v>75230734.247243792</v>
      </c>
      <c r="M254" s="5">
        <f t="shared" si="107"/>
        <v>1423495554.2763207</v>
      </c>
      <c r="N254" s="5">
        <f t="shared" si="102"/>
        <v>0</v>
      </c>
      <c r="O254" s="5">
        <f t="shared" si="103"/>
        <v>0</v>
      </c>
      <c r="P254" s="5"/>
      <c r="Q254" s="9">
        <f t="shared" si="94"/>
        <v>61939.971196897386</v>
      </c>
      <c r="R254" s="5"/>
      <c r="S254" s="5"/>
      <c r="T254" s="8">
        <f t="shared" si="97"/>
        <v>0.01</v>
      </c>
      <c r="U254" s="8">
        <f t="shared" si="98"/>
        <v>0.01</v>
      </c>
      <c r="W254">
        <f t="shared" si="99"/>
        <v>19043979.531569686</v>
      </c>
      <c r="X254" s="5">
        <f t="shared" si="100"/>
        <v>13749046.444500173</v>
      </c>
    </row>
    <row r="255" spans="1:24" x14ac:dyDescent="0.35">
      <c r="A255">
        <v>251</v>
      </c>
      <c r="B255" s="5">
        <f t="shared" si="96"/>
        <v>3740379208.5931511</v>
      </c>
      <c r="C255" s="6">
        <f t="shared" si="92"/>
        <v>1.2E-2</v>
      </c>
      <c r="D255" s="7">
        <f t="shared" si="90"/>
        <v>0.06</v>
      </c>
      <c r="E255" s="5">
        <f t="shared" si="91"/>
        <v>224422752.51558906</v>
      </c>
      <c r="F255" s="5">
        <f t="shared" si="93"/>
        <v>294050233.15237606</v>
      </c>
      <c r="G255" s="5">
        <f t="shared" si="95"/>
        <v>220537674.86428204</v>
      </c>
      <c r="I255" s="5">
        <f t="shared" si="101"/>
        <v>23663616.920113463</v>
      </c>
      <c r="J255" s="5">
        <f t="shared" si="104"/>
        <v>73512558.288094014</v>
      </c>
      <c r="K255" s="5">
        <f t="shared" si="105"/>
        <v>5915904.2300283657</v>
      </c>
      <c r="L255" s="5">
        <f t="shared" si="106"/>
        <v>79428462.518122375</v>
      </c>
      <c r="M255" s="5">
        <f t="shared" si="107"/>
        <v>1502924016.7944431</v>
      </c>
      <c r="N255" s="5">
        <f t="shared" si="102"/>
        <v>0</v>
      </c>
      <c r="O255" s="5">
        <f t="shared" si="103"/>
        <v>0</v>
      </c>
      <c r="P255" s="5"/>
      <c r="Q255" s="9">
        <f t="shared" si="94"/>
        <v>65396.100806587419</v>
      </c>
      <c r="R255" s="5"/>
      <c r="S255" s="5"/>
      <c r="T255" s="8">
        <f t="shared" si="97"/>
        <v>0.01</v>
      </c>
      <c r="U255" s="8">
        <f t="shared" si="98"/>
        <v>0.01</v>
      </c>
      <c r="W255">
        <f t="shared" si="99"/>
        <v>20106596.423200227</v>
      </c>
      <c r="X255" s="5">
        <f t="shared" si="100"/>
        <v>14516216.380442478</v>
      </c>
    </row>
    <row r="256" spans="1:24" x14ac:dyDescent="0.35">
      <c r="A256">
        <v>252</v>
      </c>
      <c r="B256" s="5">
        <f t="shared" si="96"/>
        <v>3949085074.9973769</v>
      </c>
      <c r="C256" s="6">
        <f t="shared" si="92"/>
        <v>1.2E-2</v>
      </c>
      <c r="D256" s="7">
        <f t="shared" si="90"/>
        <v>0.06</v>
      </c>
      <c r="E256" s="5">
        <f t="shared" si="91"/>
        <v>236945104.49984261</v>
      </c>
      <c r="F256" s="5">
        <f t="shared" si="93"/>
        <v>310457662.78793669</v>
      </c>
      <c r="G256" s="5">
        <f t="shared" si="95"/>
        <v>232843247.09095252</v>
      </c>
      <c r="I256" s="5">
        <f t="shared" si="101"/>
        <v>24984000.580171257</v>
      </c>
      <c r="J256" s="5">
        <f t="shared" si="104"/>
        <v>77614415.696984172</v>
      </c>
      <c r="K256" s="5">
        <f t="shared" si="105"/>
        <v>6246000.1450428143</v>
      </c>
      <c r="L256" s="5">
        <f t="shared" si="106"/>
        <v>83860415.842026979</v>
      </c>
      <c r="M256" s="5">
        <f t="shared" si="107"/>
        <v>1586784432.6364701</v>
      </c>
      <c r="N256" s="5">
        <f t="shared" si="102"/>
        <v>0</v>
      </c>
      <c r="O256" s="5">
        <f t="shared" si="103"/>
        <v>0</v>
      </c>
      <c r="P256" s="5"/>
      <c r="Q256" s="9">
        <f t="shared" si="94"/>
        <v>69045.07570993554</v>
      </c>
      <c r="R256" s="5"/>
      <c r="S256" s="5"/>
      <c r="T256" s="8">
        <f t="shared" si="97"/>
        <v>0.01</v>
      </c>
      <c r="U256" s="8">
        <f t="shared" si="98"/>
        <v>0.01</v>
      </c>
      <c r="W256">
        <f t="shared" si="99"/>
        <v>21228505.268151134</v>
      </c>
      <c r="X256" s="5">
        <f t="shared" si="100"/>
        <v>15326192.904714946</v>
      </c>
    </row>
    <row r="257" spans="1:24" x14ac:dyDescent="0.35">
      <c r="A257">
        <v>253</v>
      </c>
      <c r="B257" s="5">
        <f t="shared" si="96"/>
        <v>4169436321.7982435</v>
      </c>
      <c r="C257" s="6">
        <f t="shared" si="92"/>
        <v>1.2E-2</v>
      </c>
      <c r="D257" s="7">
        <f t="shared" si="90"/>
        <v>0.06</v>
      </c>
      <c r="E257" s="5">
        <f t="shared" si="91"/>
        <v>250166179.30789459</v>
      </c>
      <c r="F257" s="5">
        <f t="shared" si="93"/>
        <v>327780595.00487876</v>
      </c>
      <c r="G257" s="5">
        <f t="shared" si="95"/>
        <v>245835446.25365907</v>
      </c>
      <c r="I257" s="5">
        <f t="shared" si="101"/>
        <v>26378059.075824697</v>
      </c>
      <c r="J257" s="5">
        <f t="shared" si="104"/>
        <v>81945148.75121969</v>
      </c>
      <c r="K257" s="5">
        <f t="shared" si="105"/>
        <v>6594514.7689561741</v>
      </c>
      <c r="L257" s="5">
        <f t="shared" si="106"/>
        <v>88539663.520175859</v>
      </c>
      <c r="M257" s="5">
        <f t="shared" si="107"/>
        <v>1675324096.156646</v>
      </c>
      <c r="N257" s="5">
        <f t="shared" si="102"/>
        <v>0</v>
      </c>
      <c r="O257" s="5">
        <f t="shared" si="103"/>
        <v>0</v>
      </c>
      <c r="P257" s="5"/>
      <c r="Q257" s="9">
        <f t="shared" si="94"/>
        <v>72897.656298278118</v>
      </c>
      <c r="R257" s="5"/>
      <c r="S257" s="5"/>
      <c r="T257" s="8">
        <f t="shared" si="97"/>
        <v>0.01</v>
      </c>
      <c r="U257" s="8">
        <f t="shared" si="98"/>
        <v>0.01</v>
      </c>
      <c r="W257">
        <f t="shared" si="99"/>
        <v>22413014.441827282</v>
      </c>
      <c r="X257" s="5">
        <f t="shared" si="100"/>
        <v>16181364.541731788</v>
      </c>
    </row>
    <row r="258" spans="1:24" x14ac:dyDescent="0.35">
      <c r="A258">
        <v>254</v>
      </c>
      <c r="B258" s="5">
        <f t="shared" si="96"/>
        <v>4402082738.5139904</v>
      </c>
      <c r="C258" s="6">
        <f t="shared" si="92"/>
        <v>1.2E-2</v>
      </c>
      <c r="D258" s="7">
        <f t="shared" si="90"/>
        <v>0.06</v>
      </c>
      <c r="E258" s="5">
        <f t="shared" si="91"/>
        <v>264124964.31083941</v>
      </c>
      <c r="F258" s="5">
        <f t="shared" si="93"/>
        <v>346070113.0620591</v>
      </c>
      <c r="G258" s="5">
        <f t="shared" si="95"/>
        <v>259552584.79654431</v>
      </c>
      <c r="I258" s="5">
        <f t="shared" si="101"/>
        <v>27849903.318704933</v>
      </c>
      <c r="J258" s="5">
        <f t="shared" si="104"/>
        <v>86517528.265514776</v>
      </c>
      <c r="K258" s="5">
        <f t="shared" si="105"/>
        <v>6962475.8296762332</v>
      </c>
      <c r="L258" s="5">
        <f t="shared" si="106"/>
        <v>93480004.095191002</v>
      </c>
      <c r="M258" s="5">
        <f t="shared" si="107"/>
        <v>1768804100.251837</v>
      </c>
      <c r="N258" s="5">
        <f t="shared" si="102"/>
        <v>0</v>
      </c>
      <c r="O258" s="5">
        <f t="shared" si="103"/>
        <v>0</v>
      </c>
      <c r="P258" s="5"/>
      <c r="Q258" s="9">
        <f t="shared" si="94"/>
        <v>76965.203371707248</v>
      </c>
      <c r="R258" s="5"/>
      <c r="S258" s="5"/>
      <c r="T258" s="8">
        <f t="shared" si="97"/>
        <v>0.01</v>
      </c>
      <c r="U258" s="8">
        <f t="shared" si="98"/>
        <v>0.01</v>
      </c>
      <c r="W258">
        <f t="shared" si="99"/>
        <v>23663616.920113463</v>
      </c>
      <c r="X258" s="5">
        <f t="shared" si="100"/>
        <v>17084253.090783607</v>
      </c>
    </row>
    <row r="259" spans="1:24" x14ac:dyDescent="0.35">
      <c r="A259">
        <v>255</v>
      </c>
      <c r="B259" s="5">
        <f t="shared" si="96"/>
        <v>4647710371.6511812</v>
      </c>
      <c r="C259" s="6">
        <f t="shared" si="92"/>
        <v>1.2E-2</v>
      </c>
      <c r="D259" s="7">
        <f t="shared" si="90"/>
        <v>0.06</v>
      </c>
      <c r="E259" s="5">
        <f t="shared" si="91"/>
        <v>278862622.29907084</v>
      </c>
      <c r="F259" s="5">
        <f t="shared" si="93"/>
        <v>365380150.56458569</v>
      </c>
      <c r="G259" s="5">
        <f t="shared" si="95"/>
        <v>274035112.92343926</v>
      </c>
      <c r="I259" s="5">
        <f t="shared" si="101"/>
        <v>29403873.601193894</v>
      </c>
      <c r="J259" s="5">
        <f t="shared" si="104"/>
        <v>91345037.641146421</v>
      </c>
      <c r="K259" s="5">
        <f t="shared" si="105"/>
        <v>7350968.4002984734</v>
      </c>
      <c r="L259" s="5">
        <f t="shared" si="106"/>
        <v>98696006.041444898</v>
      </c>
      <c r="M259" s="5">
        <f t="shared" si="107"/>
        <v>1867500106.293282</v>
      </c>
      <c r="N259" s="5">
        <f t="shared" si="102"/>
        <v>0</v>
      </c>
      <c r="O259" s="5">
        <f t="shared" si="103"/>
        <v>0</v>
      </c>
      <c r="P259" s="5"/>
      <c r="Q259" s="9">
        <f t="shared" si="94"/>
        <v>81259.711640789625</v>
      </c>
      <c r="R259" s="5"/>
      <c r="S259" s="5"/>
      <c r="T259" s="8">
        <f t="shared" si="97"/>
        <v>0.01</v>
      </c>
      <c r="U259" s="8">
        <f t="shared" si="98"/>
        <v>0.01</v>
      </c>
      <c r="W259">
        <f t="shared" si="99"/>
        <v>24984000.580171257</v>
      </c>
      <c r="X259" s="5">
        <f t="shared" si="100"/>
        <v>18037521.062843051</v>
      </c>
    </row>
    <row r="260" spans="1:24" x14ac:dyDescent="0.35">
      <c r="A260">
        <v>256</v>
      </c>
      <c r="B260" s="5">
        <f t="shared" si="96"/>
        <v>4907043547.7740231</v>
      </c>
      <c r="C260" s="6">
        <f t="shared" si="92"/>
        <v>1.2E-2</v>
      </c>
      <c r="D260" s="7">
        <f t="shared" si="90"/>
        <v>0.06</v>
      </c>
      <c r="E260" s="5">
        <f t="shared" si="91"/>
        <v>294422612.86644137</v>
      </c>
      <c r="F260" s="5">
        <f t="shared" si="93"/>
        <v>385767650.50758779</v>
      </c>
      <c r="G260" s="5">
        <f t="shared" si="95"/>
        <v>289325737.88069081</v>
      </c>
      <c r="I260" s="5">
        <f t="shared" si="101"/>
        <v>31044552.395716157</v>
      </c>
      <c r="J260" s="5">
        <f t="shared" si="104"/>
        <v>96441912.626896948</v>
      </c>
      <c r="K260" s="5">
        <f t="shared" si="105"/>
        <v>7761138.0989290392</v>
      </c>
      <c r="L260" s="5">
        <f t="shared" si="106"/>
        <v>104203050.72582598</v>
      </c>
      <c r="M260" s="5">
        <f t="shared" si="107"/>
        <v>1971703157.0191081</v>
      </c>
      <c r="N260" s="5">
        <f t="shared" si="102"/>
        <v>0</v>
      </c>
      <c r="O260" s="5">
        <f t="shared" si="103"/>
        <v>0</v>
      </c>
      <c r="P260" s="5"/>
      <c r="Q260" s="9">
        <f t="shared" si="94"/>
        <v>85793.845097596713</v>
      </c>
      <c r="R260" s="5"/>
      <c r="S260" s="5"/>
      <c r="T260" s="8">
        <f t="shared" si="97"/>
        <v>0.01</v>
      </c>
      <c r="U260" s="8">
        <f t="shared" si="98"/>
        <v>0.01</v>
      </c>
      <c r="W260">
        <f t="shared" si="99"/>
        <v>26378059.075824697</v>
      </c>
      <c r="X260" s="5">
        <f t="shared" si="100"/>
        <v>19043979.531569686</v>
      </c>
    </row>
    <row r="261" spans="1:24" x14ac:dyDescent="0.35">
      <c r="A261">
        <v>257</v>
      </c>
      <c r="B261" s="5">
        <f t="shared" si="96"/>
        <v>5180847009.4568548</v>
      </c>
      <c r="C261" s="6">
        <f t="shared" si="92"/>
        <v>1.2E-2</v>
      </c>
      <c r="D261" s="7">
        <f t="shared" si="90"/>
        <v>0.06</v>
      </c>
      <c r="E261" s="5">
        <f t="shared" si="91"/>
        <v>310850820.5674113</v>
      </c>
      <c r="F261" s="5">
        <f t="shared" si="93"/>
        <v>407292733.19430828</v>
      </c>
      <c r="G261" s="5">
        <f t="shared" si="95"/>
        <v>305469549.89573121</v>
      </c>
      <c r="I261" s="5">
        <f t="shared" si="101"/>
        <v>32776777.867940988</v>
      </c>
      <c r="J261" s="5">
        <f t="shared" si="104"/>
        <v>101823183.29857707</v>
      </c>
      <c r="K261" s="5">
        <f t="shared" si="105"/>
        <v>8194194.4669852471</v>
      </c>
      <c r="L261" s="5">
        <f t="shared" si="106"/>
        <v>110017377.76556231</v>
      </c>
      <c r="M261" s="5">
        <f t="shared" si="107"/>
        <v>2081720534.7846704</v>
      </c>
      <c r="N261" s="5">
        <f t="shared" si="102"/>
        <v>0</v>
      </c>
      <c r="O261" s="5">
        <f t="shared" si="103"/>
        <v>0</v>
      </c>
      <c r="P261" s="5"/>
      <c r="Q261" s="9">
        <f t="shared" si="94"/>
        <v>90580.974360312961</v>
      </c>
      <c r="R261" s="5"/>
      <c r="S261" s="5"/>
      <c r="T261" s="8">
        <f t="shared" si="97"/>
        <v>0.01</v>
      </c>
      <c r="U261" s="8">
        <f t="shared" si="98"/>
        <v>0.01</v>
      </c>
      <c r="W261">
        <f t="shared" si="99"/>
        <v>27849903.318704933</v>
      </c>
      <c r="X261" s="5">
        <f t="shared" si="100"/>
        <v>20106596.423200227</v>
      </c>
    </row>
    <row r="262" spans="1:24" x14ac:dyDescent="0.35">
      <c r="A262">
        <v>258</v>
      </c>
      <c r="B262" s="5">
        <f t="shared" si="96"/>
        <v>5469928170.4186144</v>
      </c>
      <c r="C262" s="6">
        <f t="shared" si="92"/>
        <v>1.2E-2</v>
      </c>
      <c r="D262" s="7">
        <f t="shared" ref="D262:D264" si="108">C262*5</f>
        <v>0.06</v>
      </c>
      <c r="E262" s="5">
        <f t="shared" ref="E262:E264" si="109">B262*D262</f>
        <v>328195690.22511685</v>
      </c>
      <c r="F262" s="5">
        <f t="shared" si="93"/>
        <v>430018873.52369392</v>
      </c>
      <c r="G262" s="5">
        <f t="shared" si="95"/>
        <v>322514155.14277041</v>
      </c>
      <c r="I262" s="5">
        <f t="shared" si="101"/>
        <v>34605658.143901937</v>
      </c>
      <c r="J262" s="5">
        <f t="shared" si="104"/>
        <v>107504718.38092348</v>
      </c>
      <c r="K262" s="5">
        <f t="shared" si="105"/>
        <v>8651414.5359754842</v>
      </c>
      <c r="L262" s="5">
        <f t="shared" si="106"/>
        <v>116156132.91689897</v>
      </c>
      <c r="M262" s="5">
        <f t="shared" si="107"/>
        <v>2197876667.7015696</v>
      </c>
      <c r="N262" s="5">
        <f t="shared" si="102"/>
        <v>0</v>
      </c>
      <c r="O262" s="5">
        <f t="shared" si="103"/>
        <v>0</v>
      </c>
      <c r="P262" s="5"/>
      <c r="Q262" s="9">
        <f t="shared" si="94"/>
        <v>95635.216101580139</v>
      </c>
      <c r="R262" s="5"/>
      <c r="S262" s="5"/>
      <c r="T262" s="8">
        <f t="shared" si="97"/>
        <v>0.01</v>
      </c>
      <c r="U262" s="8">
        <f t="shared" si="98"/>
        <v>0.01</v>
      </c>
      <c r="W262">
        <f t="shared" si="99"/>
        <v>29403873.601193894</v>
      </c>
      <c r="X262" s="5">
        <f t="shared" si="100"/>
        <v>21228505.268151134</v>
      </c>
    </row>
    <row r="263" spans="1:24" x14ac:dyDescent="0.35">
      <c r="A263">
        <v>259</v>
      </c>
      <c r="B263" s="5">
        <f t="shared" si="96"/>
        <v>5775139496.4894342</v>
      </c>
      <c r="C263" s="6">
        <f t="shared" ref="C263:C264" si="110">C262</f>
        <v>1.2E-2</v>
      </c>
      <c r="D263" s="7">
        <f t="shared" si="108"/>
        <v>0.06</v>
      </c>
      <c r="E263" s="5">
        <f t="shared" si="109"/>
        <v>346508369.78936607</v>
      </c>
      <c r="F263" s="5">
        <f t="shared" ref="F263:F264" si="111">F262+E263-G262</f>
        <v>454013088.17028964</v>
      </c>
      <c r="G263" s="5">
        <f t="shared" si="95"/>
        <v>340509816.12771726</v>
      </c>
      <c r="I263" s="5">
        <f t="shared" si="101"/>
        <v>36536586.373186529</v>
      </c>
      <c r="J263" s="5">
        <f t="shared" si="104"/>
        <v>113503272.04257241</v>
      </c>
      <c r="K263" s="5">
        <f t="shared" si="105"/>
        <v>9134146.5932966322</v>
      </c>
      <c r="L263" s="5">
        <f t="shared" si="106"/>
        <v>122637418.63586904</v>
      </c>
      <c r="M263" s="5">
        <f t="shared" si="107"/>
        <v>2320514086.3374386</v>
      </c>
      <c r="N263" s="5">
        <f t="shared" si="102"/>
        <v>0</v>
      </c>
      <c r="O263" s="5">
        <f t="shared" si="103"/>
        <v>0</v>
      </c>
      <c r="P263" s="5"/>
      <c r="Q263" s="9">
        <f t="shared" si="94"/>
        <v>100971.4746768655</v>
      </c>
      <c r="R263" s="5"/>
      <c r="S263" s="5"/>
      <c r="T263" s="8">
        <f t="shared" si="97"/>
        <v>0.01</v>
      </c>
      <c r="U263" s="8">
        <f t="shared" si="98"/>
        <v>0.01</v>
      </c>
      <c r="W263">
        <f t="shared" si="99"/>
        <v>31044552.395716157</v>
      </c>
      <c r="X263" s="5">
        <f t="shared" si="100"/>
        <v>22413014.441827282</v>
      </c>
    </row>
    <row r="264" spans="1:24" x14ac:dyDescent="0.35">
      <c r="A264">
        <v>260</v>
      </c>
      <c r="B264" s="5">
        <f t="shared" si="96"/>
        <v>6097381019.4305573</v>
      </c>
      <c r="C264" s="6">
        <f t="shared" si="110"/>
        <v>1.2E-2</v>
      </c>
      <c r="D264" s="7">
        <f t="shared" si="108"/>
        <v>0.06</v>
      </c>
      <c r="E264" s="5">
        <f t="shared" si="109"/>
        <v>365842861.16583341</v>
      </c>
      <c r="F264" s="5">
        <f t="shared" si="111"/>
        <v>479346133.20840573</v>
      </c>
      <c r="G264" s="5">
        <f t="shared" si="95"/>
        <v>359509599.9063043</v>
      </c>
      <c r="I264" s="5">
        <f t="shared" si="101"/>
        <v>38575256.632645749</v>
      </c>
      <c r="J264" s="5">
        <f t="shared" si="104"/>
        <v>119836533.30210143</v>
      </c>
      <c r="K264" s="5">
        <f t="shared" si="105"/>
        <v>9643814.1581614371</v>
      </c>
      <c r="L264" s="5">
        <f t="shared" si="106"/>
        <v>129480347.46026286</v>
      </c>
      <c r="M264" s="5">
        <f t="shared" si="107"/>
        <v>2449994433.7977014</v>
      </c>
      <c r="N264" s="5">
        <f t="shared" si="102"/>
        <v>0</v>
      </c>
      <c r="O264" s="5">
        <f t="shared" si="103"/>
        <v>0</v>
      </c>
      <c r="P264" s="5"/>
      <c r="Q264" s="9">
        <f t="shared" si="94"/>
        <v>106605.48607561643</v>
      </c>
      <c r="R264" s="5"/>
      <c r="S264" s="5"/>
      <c r="T264" s="8">
        <f t="shared" si="97"/>
        <v>0.01</v>
      </c>
      <c r="U264" s="8">
        <f t="shared" si="98"/>
        <v>0.01</v>
      </c>
      <c r="W264">
        <f t="shared" si="99"/>
        <v>32776777.867940988</v>
      </c>
      <c r="X264" s="5">
        <f t="shared" si="100"/>
        <v>23663616.920113463</v>
      </c>
    </row>
    <row r="265" spans="1:24" x14ac:dyDescent="0.35">
      <c r="B265" s="5"/>
      <c r="C265" s="6"/>
      <c r="D265" s="7"/>
      <c r="E265" s="5"/>
      <c r="F265" s="5"/>
      <c r="G265" s="5"/>
      <c r="J265" s="5"/>
      <c r="K265" s="5"/>
      <c r="L265" s="5"/>
      <c r="M265" s="5"/>
      <c r="N265" s="5"/>
      <c r="O265" s="5"/>
      <c r="P265" s="5"/>
    </row>
    <row r="266" spans="1:24" x14ac:dyDescent="0.35">
      <c r="B266" s="5"/>
      <c r="C266" s="6"/>
      <c r="D266" s="7"/>
      <c r="E266" s="5"/>
      <c r="F266" s="5"/>
      <c r="G266" s="5"/>
      <c r="J266" s="5"/>
      <c r="K266" s="5"/>
      <c r="L266" s="5"/>
      <c r="M266" s="5"/>
      <c r="N266" s="5"/>
      <c r="O266" s="5"/>
      <c r="P266" s="5"/>
    </row>
    <row r="267" spans="1:24" x14ac:dyDescent="0.35">
      <c r="B267" s="5"/>
      <c r="C267" s="6"/>
      <c r="D267" s="7"/>
      <c r="E267" s="5"/>
      <c r="F267" s="5"/>
      <c r="G267" s="5"/>
      <c r="J267" s="5"/>
      <c r="K267" s="5"/>
      <c r="L267" s="5"/>
      <c r="M267" s="5"/>
      <c r="N267" s="5"/>
      <c r="O267" s="5"/>
      <c r="P267" s="5"/>
    </row>
    <row r="268" spans="1:24" x14ac:dyDescent="0.35">
      <c r="B268" s="5"/>
      <c r="C268" s="6"/>
      <c r="D268" s="7"/>
      <c r="E268" s="5"/>
      <c r="F268" s="5"/>
      <c r="G268" s="5"/>
      <c r="J268" s="5"/>
      <c r="K268" s="5"/>
      <c r="L268" s="5"/>
      <c r="M268" s="5"/>
      <c r="N268" s="5"/>
      <c r="O268" s="5"/>
      <c r="P268" s="5"/>
    </row>
    <row r="269" spans="1:24" x14ac:dyDescent="0.35">
      <c r="B269" s="5"/>
      <c r="C269" s="6"/>
      <c r="D269" s="7"/>
      <c r="E269" s="5"/>
      <c r="F269" s="5"/>
      <c r="G269" s="5"/>
      <c r="J269" s="5"/>
      <c r="K269" s="5"/>
      <c r="L269" s="5"/>
      <c r="M269" s="5"/>
      <c r="N269" s="5"/>
      <c r="O269" s="5"/>
      <c r="P269" s="5"/>
    </row>
    <row r="270" spans="1:24" x14ac:dyDescent="0.35">
      <c r="B270" s="5"/>
      <c r="C270" s="6"/>
      <c r="D270" s="7"/>
      <c r="E270" s="5"/>
      <c r="F270" s="5"/>
      <c r="G270" s="5"/>
      <c r="J270" s="5"/>
      <c r="K270" s="5"/>
      <c r="L270" s="5"/>
      <c r="M270" s="5"/>
      <c r="N270" s="5"/>
      <c r="O270" s="5"/>
      <c r="P270" s="5"/>
    </row>
    <row r="271" spans="1:24" x14ac:dyDescent="0.35">
      <c r="B271" s="5"/>
      <c r="C271" s="6"/>
      <c r="D271" s="7"/>
      <c r="E271" s="5"/>
      <c r="F271" s="5"/>
      <c r="G271" s="5"/>
      <c r="J271" s="5"/>
      <c r="K271" s="5"/>
      <c r="L271" s="5"/>
      <c r="M271" s="5"/>
      <c r="N271" s="5"/>
      <c r="O271" s="5"/>
      <c r="P271" s="5"/>
    </row>
    <row r="272" spans="1:24" x14ac:dyDescent="0.35">
      <c r="B272" s="5"/>
      <c r="C272" s="6"/>
      <c r="D272" s="7"/>
      <c r="E272" s="5"/>
      <c r="F272" s="5"/>
      <c r="G272" s="5"/>
      <c r="J272" s="5"/>
      <c r="K272" s="5"/>
      <c r="L272" s="5"/>
      <c r="M272" s="5"/>
      <c r="N272" s="5"/>
      <c r="O272" s="5"/>
      <c r="P272" s="5"/>
    </row>
    <row r="273" spans="2:16" x14ac:dyDescent="0.35">
      <c r="B273" s="5"/>
      <c r="C273" s="6"/>
      <c r="D273" s="7"/>
      <c r="E273" s="5"/>
      <c r="F273" s="5"/>
      <c r="G273" s="5"/>
      <c r="J273" s="5"/>
      <c r="K273" s="5"/>
      <c r="L273" s="5"/>
      <c r="M273" s="5"/>
      <c r="N273" s="5"/>
      <c r="O273" s="5"/>
      <c r="P273" s="5"/>
    </row>
    <row r="274" spans="2:16" x14ac:dyDescent="0.35">
      <c r="B274" s="5"/>
      <c r="C274" s="6"/>
      <c r="D274" s="7"/>
      <c r="E274" s="5"/>
      <c r="F274" s="5"/>
      <c r="G274" s="5"/>
      <c r="J274" s="5"/>
      <c r="K274" s="5"/>
      <c r="L274" s="5"/>
      <c r="M274" s="5"/>
      <c r="N274" s="5"/>
      <c r="O274" s="5"/>
      <c r="P274" s="5"/>
    </row>
    <row r="275" spans="2:16" x14ac:dyDescent="0.35">
      <c r="B275" s="5"/>
      <c r="C275" s="6"/>
      <c r="D275" s="7"/>
      <c r="E275" s="5"/>
      <c r="F275" s="5"/>
      <c r="G275" s="5"/>
      <c r="J275" s="5"/>
      <c r="K275" s="5"/>
      <c r="L275" s="5"/>
      <c r="M275" s="5"/>
      <c r="N275" s="5"/>
      <c r="O275" s="5"/>
      <c r="P275" s="5"/>
    </row>
    <row r="276" spans="2:16" x14ac:dyDescent="0.35">
      <c r="B276" s="5"/>
      <c r="C276" s="6"/>
      <c r="D276" s="7"/>
      <c r="E276" s="5"/>
      <c r="F276" s="5"/>
      <c r="G276" s="5"/>
      <c r="J276" s="5"/>
      <c r="K276" s="5"/>
      <c r="L276" s="5"/>
      <c r="M276" s="5"/>
      <c r="N276" s="5"/>
      <c r="O276" s="5"/>
      <c r="P276" s="5"/>
    </row>
    <row r="277" spans="2:16" x14ac:dyDescent="0.35">
      <c r="B277" s="5"/>
      <c r="C277" s="6"/>
      <c r="D277" s="7"/>
      <c r="E277" s="5"/>
      <c r="F277" s="5"/>
      <c r="G277" s="5"/>
      <c r="J277" s="5"/>
      <c r="K277" s="5"/>
      <c r="L277" s="5"/>
      <c r="M277" s="5"/>
      <c r="N277" s="5"/>
      <c r="O277" s="5"/>
      <c r="P277" s="5"/>
    </row>
    <row r="278" spans="2:16" x14ac:dyDescent="0.35">
      <c r="B278" s="5"/>
      <c r="C278" s="6"/>
      <c r="D278" s="7"/>
      <c r="E278" s="5"/>
      <c r="F278" s="5"/>
      <c r="G278" s="5"/>
      <c r="J278" s="5"/>
      <c r="K278" s="5"/>
      <c r="L278" s="5"/>
      <c r="M278" s="5"/>
      <c r="N278" s="5"/>
      <c r="O278" s="5"/>
      <c r="P278" s="5"/>
    </row>
    <row r="279" spans="2:16" x14ac:dyDescent="0.35">
      <c r="B279" s="5"/>
      <c r="C279" s="6"/>
      <c r="D279" s="7"/>
      <c r="E279" s="5"/>
      <c r="F279" s="5"/>
      <c r="G279" s="5"/>
      <c r="J279" s="5"/>
      <c r="K279" s="5"/>
      <c r="L279" s="5"/>
      <c r="M279" s="5"/>
      <c r="N279" s="5"/>
      <c r="O279" s="5"/>
      <c r="P279" s="5"/>
    </row>
    <row r="280" spans="2:16" x14ac:dyDescent="0.35">
      <c r="B280" s="5"/>
      <c r="C280" s="6"/>
      <c r="D280" s="7"/>
      <c r="E280" s="5"/>
      <c r="F280" s="5"/>
      <c r="G280" s="5"/>
      <c r="J280" s="5"/>
      <c r="K280" s="5"/>
      <c r="L280" s="5"/>
      <c r="M280" s="5"/>
      <c r="N280" s="5"/>
      <c r="O280" s="5"/>
      <c r="P280" s="5"/>
    </row>
    <row r="281" spans="2:16" x14ac:dyDescent="0.35">
      <c r="B281" s="5"/>
      <c r="C281" s="6"/>
      <c r="D281" s="7"/>
      <c r="E281" s="5"/>
      <c r="F281" s="5"/>
      <c r="G281" s="5"/>
      <c r="J281" s="5"/>
      <c r="K281" s="5"/>
      <c r="L281" s="5"/>
      <c r="M281" s="5"/>
      <c r="N281" s="5"/>
      <c r="O281" s="5"/>
      <c r="P281" s="5"/>
    </row>
    <row r="282" spans="2:16" x14ac:dyDescent="0.35">
      <c r="B282" s="5"/>
      <c r="C282" s="6"/>
      <c r="D282" s="7"/>
      <c r="E282" s="5"/>
      <c r="F282" s="5"/>
      <c r="G282" s="5"/>
      <c r="J282" s="5"/>
      <c r="K282" s="5"/>
      <c r="L282" s="5"/>
      <c r="M282" s="5"/>
      <c r="N282" s="5"/>
      <c r="O282" s="5"/>
      <c r="P282" s="5"/>
    </row>
    <row r="283" spans="2:16" x14ac:dyDescent="0.35">
      <c r="B283" s="5"/>
      <c r="C283" s="6"/>
      <c r="D283" s="7"/>
      <c r="E283" s="5"/>
      <c r="F283" s="5"/>
      <c r="G283" s="5"/>
      <c r="J283" s="5"/>
      <c r="K283" s="5"/>
      <c r="L283" s="5"/>
      <c r="M283" s="5"/>
      <c r="N283" s="5"/>
      <c r="O283" s="5"/>
      <c r="P283" s="5"/>
    </row>
    <row r="284" spans="2:16" x14ac:dyDescent="0.35">
      <c r="B284" s="5"/>
      <c r="C284" s="6"/>
      <c r="D284" s="7"/>
      <c r="E284" s="5"/>
      <c r="F284" s="5"/>
      <c r="G284" s="5"/>
      <c r="J284" s="5"/>
      <c r="K284" s="5"/>
      <c r="L284" s="5"/>
      <c r="M284" s="5"/>
      <c r="N284" s="5"/>
      <c r="O284" s="5"/>
      <c r="P284" s="5"/>
    </row>
    <row r="285" spans="2:16" x14ac:dyDescent="0.35">
      <c r="B285" s="5"/>
      <c r="C285" s="6"/>
      <c r="D285" s="7"/>
      <c r="E285" s="5"/>
      <c r="F285" s="5"/>
      <c r="G285" s="5"/>
      <c r="J285" s="5"/>
      <c r="K285" s="5"/>
      <c r="L285" s="5"/>
      <c r="M285" s="5"/>
      <c r="N285" s="5"/>
      <c r="O285" s="5"/>
      <c r="P285" s="5"/>
    </row>
    <row r="286" spans="2:16" x14ac:dyDescent="0.35">
      <c r="B286" s="5"/>
      <c r="C286" s="6"/>
      <c r="D286" s="7"/>
      <c r="E286" s="5"/>
      <c r="F286" s="5"/>
      <c r="G286" s="5"/>
      <c r="J286" s="5"/>
      <c r="K286" s="5"/>
      <c r="L286" s="5"/>
      <c r="M286" s="5"/>
      <c r="N286" s="5"/>
      <c r="O286" s="5"/>
      <c r="P286" s="5"/>
    </row>
    <row r="287" spans="2:16" x14ac:dyDescent="0.35">
      <c r="B287" s="5"/>
      <c r="C287" s="6"/>
      <c r="D287" s="7"/>
      <c r="E287" s="5"/>
      <c r="F287" s="5"/>
      <c r="G287" s="5"/>
      <c r="J287" s="5"/>
      <c r="K287" s="5"/>
      <c r="L287" s="5"/>
      <c r="M287" s="5"/>
      <c r="N287" s="5"/>
      <c r="O287" s="5"/>
      <c r="P287" s="5"/>
    </row>
    <row r="288" spans="2:16" x14ac:dyDescent="0.35">
      <c r="B288" s="5"/>
      <c r="C288" s="6"/>
      <c r="D288" s="7"/>
      <c r="E288" s="5"/>
      <c r="F288" s="5"/>
      <c r="G288" s="5"/>
      <c r="J288" s="5"/>
      <c r="K288" s="5"/>
      <c r="L288" s="5"/>
      <c r="M288" s="5"/>
      <c r="N288" s="5"/>
      <c r="O288" s="5"/>
      <c r="P288" s="5"/>
    </row>
    <row r="289" spans="2:16" x14ac:dyDescent="0.35">
      <c r="B289" s="5"/>
      <c r="C289" s="6"/>
      <c r="D289" s="7"/>
      <c r="E289" s="5"/>
      <c r="F289" s="5"/>
      <c r="G289" s="5"/>
      <c r="J289" s="5"/>
      <c r="K289" s="5"/>
      <c r="L289" s="5"/>
      <c r="M289" s="5"/>
      <c r="N289" s="5"/>
      <c r="O289" s="5"/>
      <c r="P289" s="5"/>
    </row>
    <row r="290" spans="2:16" x14ac:dyDescent="0.35">
      <c r="B290" s="5"/>
      <c r="C290" s="6"/>
      <c r="D290" s="7"/>
      <c r="E290" s="5"/>
      <c r="F290" s="5"/>
      <c r="G290" s="5"/>
      <c r="J290" s="5"/>
      <c r="K290" s="5"/>
      <c r="L290" s="5"/>
      <c r="M290" s="5"/>
      <c r="N290" s="5"/>
      <c r="O290" s="5"/>
      <c r="P290" s="5"/>
    </row>
    <row r="291" spans="2:16" x14ac:dyDescent="0.35">
      <c r="B291" s="5"/>
      <c r="C291" s="6"/>
      <c r="D291" s="7"/>
      <c r="E291" s="5"/>
      <c r="F291" s="5"/>
      <c r="G291" s="5"/>
      <c r="J291" s="5"/>
      <c r="K291" s="5"/>
      <c r="L291" s="5"/>
      <c r="M291" s="5"/>
      <c r="N291" s="5"/>
      <c r="O291" s="5"/>
      <c r="P291" s="5"/>
    </row>
    <row r="292" spans="2:16" x14ac:dyDescent="0.35">
      <c r="B292" s="5"/>
      <c r="C292" s="6"/>
      <c r="D292" s="7"/>
      <c r="E292" s="5"/>
      <c r="F292" s="5"/>
      <c r="G292" s="5"/>
      <c r="J292" s="5"/>
      <c r="K292" s="5"/>
      <c r="L292" s="5"/>
      <c r="M292" s="5"/>
      <c r="N292" s="5"/>
      <c r="O292" s="5"/>
      <c r="P292" s="5"/>
    </row>
    <row r="293" spans="2:16" x14ac:dyDescent="0.35">
      <c r="B293" s="5"/>
      <c r="C293" s="6"/>
      <c r="D293" s="7"/>
      <c r="E293" s="5"/>
      <c r="F293" s="5"/>
      <c r="G293" s="5"/>
      <c r="J293" s="5"/>
      <c r="K293" s="5"/>
      <c r="L293" s="5"/>
      <c r="M293" s="5"/>
      <c r="N293" s="5"/>
      <c r="O293" s="5"/>
      <c r="P293" s="5"/>
    </row>
    <row r="294" spans="2:16" x14ac:dyDescent="0.35">
      <c r="B294" s="5"/>
      <c r="C294" s="6"/>
      <c r="D294" s="7"/>
      <c r="E294" s="5"/>
      <c r="F294" s="5"/>
      <c r="G294" s="5"/>
      <c r="J294" s="5"/>
      <c r="K294" s="5"/>
      <c r="L294" s="5"/>
      <c r="M294" s="5"/>
      <c r="N294" s="5"/>
      <c r="O294" s="5"/>
      <c r="P294" s="5"/>
    </row>
    <row r="295" spans="2:16" x14ac:dyDescent="0.35">
      <c r="B295" s="5"/>
      <c r="C295" s="6"/>
      <c r="D295" s="7"/>
      <c r="E295" s="5"/>
      <c r="F295" s="5"/>
      <c r="G295" s="5"/>
      <c r="J295" s="5"/>
      <c r="K295" s="5"/>
      <c r="L295" s="5"/>
      <c r="M295" s="5"/>
      <c r="N295" s="5"/>
      <c r="O295" s="5"/>
      <c r="P295" s="5"/>
    </row>
    <row r="296" spans="2:16" x14ac:dyDescent="0.35">
      <c r="B296" s="5"/>
      <c r="C296" s="6"/>
      <c r="D296" s="7"/>
      <c r="E296" s="5"/>
      <c r="F296" s="5"/>
      <c r="G296" s="5"/>
      <c r="J296" s="5"/>
      <c r="K296" s="5"/>
      <c r="L296" s="5"/>
      <c r="M296" s="5"/>
      <c r="N296" s="5"/>
      <c r="O296" s="5"/>
      <c r="P296" s="5"/>
    </row>
    <row r="297" spans="2:16" x14ac:dyDescent="0.35">
      <c r="B297" s="5"/>
      <c r="C297" s="6"/>
      <c r="D297" s="7"/>
      <c r="E297" s="5"/>
      <c r="F297" s="5"/>
      <c r="G297" s="5"/>
      <c r="J297" s="5"/>
      <c r="K297" s="5"/>
      <c r="L297" s="5"/>
      <c r="M297" s="5"/>
      <c r="N297" s="5"/>
      <c r="O297" s="5"/>
      <c r="P297" s="5"/>
    </row>
    <row r="298" spans="2:16" x14ac:dyDescent="0.35">
      <c r="B298" s="5"/>
      <c r="C298" s="6"/>
      <c r="D298" s="7"/>
      <c r="E298" s="5"/>
      <c r="F298" s="5"/>
      <c r="G298" s="5"/>
      <c r="J298" s="5"/>
      <c r="K298" s="5"/>
      <c r="L298" s="5"/>
      <c r="M298" s="5"/>
      <c r="N298" s="5"/>
      <c r="O298" s="5"/>
      <c r="P298" s="5"/>
    </row>
    <row r="299" spans="2:16" x14ac:dyDescent="0.35">
      <c r="B299" s="5"/>
      <c r="C299" s="6"/>
      <c r="D299" s="7"/>
      <c r="E299" s="5"/>
      <c r="F299" s="5"/>
      <c r="G299" s="5"/>
      <c r="J299" s="5"/>
      <c r="K299" s="5"/>
      <c r="L299" s="5"/>
      <c r="M299" s="5"/>
      <c r="N299" s="5"/>
      <c r="O299" s="5"/>
      <c r="P299" s="5"/>
    </row>
    <row r="300" spans="2:16" x14ac:dyDescent="0.35">
      <c r="B300" s="5"/>
      <c r="C300" s="6"/>
      <c r="D300" s="7"/>
      <c r="E300" s="5"/>
      <c r="F300" s="5"/>
      <c r="G300" s="5"/>
      <c r="J300" s="5"/>
      <c r="K300" s="5"/>
      <c r="L300" s="5"/>
      <c r="M300" s="5"/>
      <c r="N300" s="5"/>
      <c r="O300" s="5"/>
      <c r="P300" s="5"/>
    </row>
    <row r="301" spans="2:16" x14ac:dyDescent="0.35">
      <c r="B301" s="5"/>
      <c r="C301" s="6"/>
      <c r="D301" s="7"/>
      <c r="E301" s="5"/>
      <c r="F301" s="5"/>
      <c r="G301" s="5"/>
      <c r="J301" s="5"/>
      <c r="K301" s="5"/>
      <c r="L301" s="5"/>
      <c r="M301" s="5"/>
      <c r="N301" s="5"/>
      <c r="O301" s="5"/>
      <c r="P301" s="5"/>
    </row>
    <row r="302" spans="2:16" x14ac:dyDescent="0.35">
      <c r="B302" s="5"/>
      <c r="C302" s="6"/>
      <c r="D302" s="7"/>
      <c r="E302" s="5"/>
      <c r="F302" s="5"/>
      <c r="G302" s="5"/>
      <c r="J302" s="5"/>
      <c r="K302" s="5"/>
      <c r="L302" s="5"/>
      <c r="M302" s="5"/>
      <c r="N302" s="5"/>
      <c r="O302" s="5"/>
      <c r="P302" s="5"/>
    </row>
    <row r="303" spans="2:16" x14ac:dyDescent="0.35">
      <c r="B303" s="5"/>
      <c r="C303" s="6"/>
      <c r="D303" s="7"/>
      <c r="E303" s="5"/>
      <c r="F303" s="5"/>
      <c r="G303" s="5"/>
      <c r="J303" s="5"/>
      <c r="K303" s="5"/>
      <c r="L303" s="5"/>
      <c r="M303" s="5"/>
      <c r="N303" s="5"/>
      <c r="O303" s="5"/>
      <c r="P303" s="5"/>
    </row>
    <row r="304" spans="2:16" x14ac:dyDescent="0.35">
      <c r="B304" s="5"/>
      <c r="C304" s="6"/>
      <c r="D304" s="7"/>
      <c r="E304" s="5"/>
      <c r="F304" s="5"/>
      <c r="G304" s="5"/>
      <c r="J304" s="5"/>
      <c r="K304" s="5"/>
      <c r="L304" s="5"/>
      <c r="M304" s="5"/>
      <c r="N304" s="5"/>
      <c r="O304" s="5"/>
      <c r="P304" s="5"/>
    </row>
    <row r="305" spans="2:16" x14ac:dyDescent="0.35">
      <c r="B305" s="5"/>
      <c r="C305" s="6"/>
      <c r="D305" s="7"/>
      <c r="E305" s="5"/>
      <c r="F305" s="5"/>
      <c r="G305" s="5"/>
      <c r="J305" s="5"/>
      <c r="K305" s="5"/>
      <c r="L305" s="5"/>
      <c r="M305" s="5"/>
      <c r="N305" s="5"/>
      <c r="O305" s="5"/>
      <c r="P305" s="5"/>
    </row>
    <row r="306" spans="2:16" x14ac:dyDescent="0.35">
      <c r="B306" s="5"/>
      <c r="C306" s="6"/>
      <c r="D306" s="7"/>
      <c r="E306" s="5"/>
      <c r="F306" s="5"/>
      <c r="G306" s="5"/>
      <c r="J306" s="5"/>
      <c r="K306" s="5"/>
      <c r="L306" s="5"/>
      <c r="M306" s="5"/>
      <c r="N306" s="5"/>
      <c r="O306" s="5"/>
      <c r="P306" s="5"/>
    </row>
    <row r="307" spans="2:16" x14ac:dyDescent="0.35">
      <c r="B307" s="5"/>
      <c r="C307" s="6"/>
      <c r="D307" s="7"/>
      <c r="E307" s="5"/>
      <c r="F307" s="5"/>
      <c r="G307" s="5"/>
      <c r="J307" s="5"/>
      <c r="K307" s="5"/>
      <c r="L307" s="5"/>
      <c r="M307" s="5"/>
      <c r="N307" s="5"/>
      <c r="O307" s="5"/>
      <c r="P307" s="5"/>
    </row>
    <row r="308" spans="2:16" x14ac:dyDescent="0.35">
      <c r="B308" s="5"/>
      <c r="C308" s="6"/>
      <c r="D308" s="7"/>
      <c r="E308" s="5"/>
      <c r="F308" s="5"/>
      <c r="G308" s="5"/>
      <c r="J308" s="5"/>
      <c r="K308" s="5"/>
      <c r="L308" s="5"/>
      <c r="M308" s="5"/>
      <c r="N308" s="5"/>
      <c r="O308" s="5"/>
      <c r="P308" s="5"/>
    </row>
    <row r="309" spans="2:16" x14ac:dyDescent="0.35">
      <c r="B309" s="5"/>
      <c r="C309" s="6"/>
      <c r="D309" s="7"/>
      <c r="E309" s="5"/>
      <c r="F309" s="5"/>
      <c r="G309" s="5"/>
      <c r="J309" s="5"/>
      <c r="K309" s="5"/>
      <c r="L309" s="5"/>
      <c r="M309" s="5"/>
      <c r="N309" s="5"/>
      <c r="O309" s="5"/>
      <c r="P309" s="5"/>
    </row>
    <row r="310" spans="2:16" x14ac:dyDescent="0.35">
      <c r="B310" s="5"/>
      <c r="C310" s="6"/>
      <c r="D310" s="7"/>
      <c r="E310" s="5"/>
      <c r="F310" s="5"/>
      <c r="G310" s="5"/>
      <c r="J310" s="5"/>
      <c r="K310" s="5"/>
      <c r="L310" s="5"/>
      <c r="M310" s="5"/>
      <c r="N310" s="5"/>
      <c r="O310" s="5"/>
      <c r="P310" s="5"/>
    </row>
    <row r="311" spans="2:16" x14ac:dyDescent="0.35">
      <c r="B311" s="5"/>
      <c r="C311" s="6"/>
      <c r="D311" s="7"/>
      <c r="E311" s="5"/>
      <c r="F311" s="5"/>
      <c r="G311" s="5"/>
      <c r="J311" s="5"/>
      <c r="K311" s="5"/>
      <c r="L311" s="5"/>
      <c r="M311" s="5"/>
      <c r="N311" s="5"/>
      <c r="O311" s="5"/>
      <c r="P311" s="5"/>
    </row>
    <row r="312" spans="2:16" x14ac:dyDescent="0.35">
      <c r="B312" s="5"/>
      <c r="C312" s="6"/>
      <c r="D312" s="7"/>
      <c r="E312" s="5"/>
      <c r="F312" s="5"/>
      <c r="G312" s="5"/>
      <c r="J312" s="5"/>
      <c r="K312" s="5"/>
      <c r="L312" s="5"/>
      <c r="M312" s="5"/>
      <c r="N312" s="5"/>
      <c r="O312" s="5"/>
      <c r="P312" s="5"/>
    </row>
    <row r="313" spans="2:16" x14ac:dyDescent="0.35">
      <c r="B313" s="5"/>
      <c r="C313" s="6"/>
      <c r="D313" s="7"/>
      <c r="E313" s="5"/>
      <c r="F313" s="5"/>
      <c r="G313" s="5"/>
      <c r="J313" s="5"/>
      <c r="K313" s="5"/>
      <c r="L313" s="5"/>
      <c r="M313" s="5"/>
      <c r="N313" s="5"/>
      <c r="O313" s="5"/>
      <c r="P313" s="5"/>
    </row>
    <row r="314" spans="2:16" x14ac:dyDescent="0.35">
      <c r="B314" s="5"/>
      <c r="C314" s="6"/>
      <c r="D314" s="7"/>
      <c r="E314" s="5"/>
      <c r="F314" s="5"/>
      <c r="G314" s="5"/>
      <c r="J314" s="5"/>
      <c r="K314" s="5"/>
      <c r="L314" s="5"/>
      <c r="M314" s="5"/>
      <c r="N314" s="5"/>
      <c r="O314" s="5"/>
      <c r="P314" s="5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Frame</dc:creator>
  <cp:lastModifiedBy>Graham Frame</cp:lastModifiedBy>
  <dcterms:created xsi:type="dcterms:W3CDTF">2023-01-31T09:06:03Z</dcterms:created>
  <dcterms:modified xsi:type="dcterms:W3CDTF">2023-02-01T11:32:59Z</dcterms:modified>
</cp:coreProperties>
</file>